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2.3.190\share\★ 商業振興係\201_チャレンジショップ・まちなかステージ■\◆チャレンジショップ\04_募集要領・応募申請書（随時更新）\応募申請書 R060301\"/>
    </mc:Choice>
  </mc:AlternateContent>
  <bookViews>
    <workbookView xWindow="0" yWindow="0" windowWidth="20490" windowHeight="7635" tabRatio="847"/>
  </bookViews>
  <sheets>
    <sheet name="応募申請書" sheetId="13" r:id="rId1"/>
    <sheet name="収支計画" sheetId="20" r:id="rId2"/>
    <sheet name="損益・資金繰り計画" sheetId="22" r:id="rId3"/>
  </sheets>
  <definedNames>
    <definedName name="_xlnm.Print_Area" localSheetId="0">応募申請書!$B$2:$AC$108</definedName>
    <definedName name="_xlnm.Print_Area" localSheetId="1">収支計画!$B$2:$AI$45</definedName>
    <definedName name="_xlnm.Print_Area" localSheetId="2">損益・資金繰り計画!$B$2:$U$91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22" l="1"/>
  <c r="B2" i="20"/>
  <c r="S39" i="22" l="1"/>
  <c r="S38" i="22"/>
  <c r="S37" i="22"/>
  <c r="S24" i="22"/>
  <c r="S27" i="22"/>
  <c r="S26" i="22"/>
  <c r="S25" i="22"/>
  <c r="S21" i="22"/>
  <c r="S20" i="22"/>
  <c r="S19" i="22"/>
  <c r="S18" i="22"/>
  <c r="S15" i="22"/>
  <c r="S14" i="22"/>
  <c r="S13" i="22"/>
  <c r="S12" i="22"/>
  <c r="G56" i="22"/>
  <c r="R69" i="22"/>
  <c r="Q69" i="22"/>
  <c r="P69" i="22"/>
  <c r="O69" i="22"/>
  <c r="N69" i="22"/>
  <c r="M69" i="22"/>
  <c r="L69" i="22"/>
  <c r="K69" i="22"/>
  <c r="J69" i="22"/>
  <c r="I69" i="22"/>
  <c r="H69" i="22"/>
  <c r="G69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G75" i="22"/>
  <c r="S8" i="22"/>
  <c r="AE13" i="20"/>
  <c r="AE18" i="20"/>
  <c r="AD27" i="20" s="1"/>
  <c r="G58" i="22" s="1"/>
  <c r="AE21" i="20"/>
  <c r="AD26" i="20" l="1"/>
  <c r="G17" i="22"/>
  <c r="S49" i="22" l="1"/>
  <c r="C34" i="20" l="1"/>
  <c r="C33" i="20"/>
  <c r="C32" i="20"/>
  <c r="S62" i="22"/>
  <c r="S61" i="22"/>
  <c r="S60" i="22"/>
  <c r="S63" i="22"/>
  <c r="N21" i="20"/>
  <c r="N13" i="20"/>
  <c r="J27" i="20" s="1"/>
  <c r="S59" i="22"/>
  <c r="G86" i="22"/>
  <c r="R85" i="22"/>
  <c r="Q85" i="22"/>
  <c r="P85" i="22"/>
  <c r="O85" i="22"/>
  <c r="N85" i="22"/>
  <c r="M85" i="22"/>
  <c r="L85" i="22"/>
  <c r="K85" i="22"/>
  <c r="J85" i="22"/>
  <c r="I85" i="22"/>
  <c r="H85" i="22"/>
  <c r="G85" i="22"/>
  <c r="S84" i="22"/>
  <c r="S83" i="22"/>
  <c r="F77" i="22"/>
  <c r="S57" i="22"/>
  <c r="S55" i="22"/>
  <c r="S54" i="22"/>
  <c r="S53" i="22"/>
  <c r="S52" i="22"/>
  <c r="S50" i="22"/>
  <c r="S48" i="22"/>
  <c r="S46" i="22"/>
  <c r="S45" i="22"/>
  <c r="S44" i="22"/>
  <c r="S43" i="22"/>
  <c r="S41" i="22"/>
  <c r="S36" i="22"/>
  <c r="S35" i="22"/>
  <c r="S34" i="22"/>
  <c r="H40" i="20" s="1"/>
  <c r="R23" i="22"/>
  <c r="Q23" i="22"/>
  <c r="Q28" i="22" s="1"/>
  <c r="P23" i="22"/>
  <c r="P28" i="22" s="1"/>
  <c r="O23" i="22"/>
  <c r="N23" i="22"/>
  <c r="M23" i="22"/>
  <c r="M28" i="22" s="1"/>
  <c r="L23" i="22"/>
  <c r="L28" i="22" s="1"/>
  <c r="K23" i="22"/>
  <c r="J23" i="22"/>
  <c r="J28" i="22" s="1"/>
  <c r="I23" i="22"/>
  <c r="I28" i="22" s="1"/>
  <c r="H23" i="22"/>
  <c r="H28" i="22" s="1"/>
  <c r="G23" i="22"/>
  <c r="R17" i="22"/>
  <c r="R22" i="22" s="1"/>
  <c r="Q17" i="22"/>
  <c r="Q22" i="22" s="1"/>
  <c r="P17" i="22"/>
  <c r="P22" i="22" s="1"/>
  <c r="O17" i="22"/>
  <c r="O22" i="22" s="1"/>
  <c r="N17" i="22"/>
  <c r="N22" i="22" s="1"/>
  <c r="M17" i="22"/>
  <c r="M22" i="22" s="1"/>
  <c r="L17" i="22"/>
  <c r="L22" i="22" s="1"/>
  <c r="K17" i="22"/>
  <c r="K22" i="22" s="1"/>
  <c r="J17" i="22"/>
  <c r="J22" i="22" s="1"/>
  <c r="I17" i="22"/>
  <c r="I22" i="22" s="1"/>
  <c r="H17" i="22"/>
  <c r="H22" i="22" s="1"/>
  <c r="R11" i="22"/>
  <c r="R16" i="22" s="1"/>
  <c r="Q11" i="22"/>
  <c r="Q16" i="22" s="1"/>
  <c r="P11" i="22"/>
  <c r="P16" i="22" s="1"/>
  <c r="O11" i="22"/>
  <c r="O16" i="22" s="1"/>
  <c r="N11" i="22"/>
  <c r="N16" i="22" s="1"/>
  <c r="M11" i="22"/>
  <c r="M16" i="22" s="1"/>
  <c r="L11" i="22"/>
  <c r="L16" i="22" s="1"/>
  <c r="K11" i="22"/>
  <c r="K16" i="22" s="1"/>
  <c r="J11" i="22"/>
  <c r="J16" i="22" s="1"/>
  <c r="I11" i="22"/>
  <c r="I16" i="22" s="1"/>
  <c r="H11" i="22"/>
  <c r="H16" i="22" s="1"/>
  <c r="G11" i="22"/>
  <c r="G16" i="22" s="1"/>
  <c r="R10" i="22"/>
  <c r="R40" i="22" s="1"/>
  <c r="R42" i="22" s="1"/>
  <c r="Q10" i="22"/>
  <c r="Q40" i="22" s="1"/>
  <c r="Q42" i="22" s="1"/>
  <c r="P10" i="22"/>
  <c r="P40" i="22" s="1"/>
  <c r="P42" i="22" s="1"/>
  <c r="O10" i="22"/>
  <c r="O40" i="22" s="1"/>
  <c r="O42" i="22" s="1"/>
  <c r="N10" i="22"/>
  <c r="N40" i="22" s="1"/>
  <c r="N42" i="22" s="1"/>
  <c r="M10" i="22"/>
  <c r="M40" i="22" s="1"/>
  <c r="M42" i="22" s="1"/>
  <c r="L10" i="22"/>
  <c r="L40" i="22" s="1"/>
  <c r="L42" i="22" s="1"/>
  <c r="K10" i="22"/>
  <c r="K40" i="22" s="1"/>
  <c r="K42" i="22" s="1"/>
  <c r="J10" i="22"/>
  <c r="J40" i="22" s="1"/>
  <c r="J42" i="22" s="1"/>
  <c r="I10" i="22"/>
  <c r="I40" i="22" s="1"/>
  <c r="I42" i="22" s="1"/>
  <c r="H10" i="22"/>
  <c r="H40" i="22" s="1"/>
  <c r="H42" i="22" s="1"/>
  <c r="G10" i="22"/>
  <c r="G40" i="22" s="1"/>
  <c r="G42" i="22" s="1"/>
  <c r="S9" i="22"/>
  <c r="H58" i="22" l="1"/>
  <c r="I58" i="22" s="1"/>
  <c r="J58" i="22" s="1"/>
  <c r="K58" i="22" s="1"/>
  <c r="S85" i="22"/>
  <c r="Q30" i="22"/>
  <c r="N22" i="20"/>
  <c r="G47" i="22"/>
  <c r="H47" i="22" s="1"/>
  <c r="I47" i="22" s="1"/>
  <c r="J47" i="22" s="1"/>
  <c r="K47" i="22" s="1"/>
  <c r="L47" i="22" s="1"/>
  <c r="M47" i="22" s="1"/>
  <c r="N47" i="22" s="1"/>
  <c r="O47" i="22" s="1"/>
  <c r="P47" i="22" s="1"/>
  <c r="Q47" i="22" s="1"/>
  <c r="R47" i="22" s="1"/>
  <c r="M30" i="22"/>
  <c r="K29" i="22"/>
  <c r="O29" i="22"/>
  <c r="I30" i="22"/>
  <c r="G29" i="22"/>
  <c r="I29" i="22"/>
  <c r="Q29" i="22"/>
  <c r="H86" i="22"/>
  <c r="S17" i="22"/>
  <c r="H33" i="20" s="1"/>
  <c r="L33" i="20" s="1"/>
  <c r="R33" i="20" s="1"/>
  <c r="X33" i="20" s="1"/>
  <c r="AD33" i="20" s="1"/>
  <c r="G22" i="22"/>
  <c r="S22" i="22" s="1"/>
  <c r="O28" i="22"/>
  <c r="O30" i="22" s="1"/>
  <c r="G88" i="22"/>
  <c r="G89" i="22" s="1"/>
  <c r="S11" i="22"/>
  <c r="H32" i="20" s="1"/>
  <c r="N29" i="22"/>
  <c r="R29" i="22"/>
  <c r="R76" i="22" s="1"/>
  <c r="S42" i="22"/>
  <c r="H39" i="20" s="1"/>
  <c r="H30" i="22"/>
  <c r="L30" i="22"/>
  <c r="P30" i="22"/>
  <c r="J30" i="22"/>
  <c r="S23" i="22"/>
  <c r="H34" i="20" s="1"/>
  <c r="L34" i="20" s="1"/>
  <c r="R34" i="20" s="1"/>
  <c r="X34" i="20" s="1"/>
  <c r="AD34" i="20" s="1"/>
  <c r="K28" i="22"/>
  <c r="K30" i="22" s="1"/>
  <c r="J29" i="22"/>
  <c r="S16" i="22"/>
  <c r="H29" i="22"/>
  <c r="L29" i="22"/>
  <c r="P29" i="22"/>
  <c r="G28" i="22"/>
  <c r="R28" i="22"/>
  <c r="R30" i="22" s="1"/>
  <c r="M29" i="22"/>
  <c r="S40" i="22"/>
  <c r="S10" i="22"/>
  <c r="N28" i="22"/>
  <c r="N30" i="22" s="1"/>
  <c r="N64" i="22" l="1"/>
  <c r="K76" i="22"/>
  <c r="L77" i="22" s="1"/>
  <c r="L56" i="22" s="1"/>
  <c r="Q64" i="22"/>
  <c r="G76" i="22"/>
  <c r="H77" i="22" s="1"/>
  <c r="H56" i="22" s="1"/>
  <c r="G64" i="22"/>
  <c r="G65" i="22" s="1"/>
  <c r="O64" i="22"/>
  <c r="G51" i="22"/>
  <c r="H35" i="20"/>
  <c r="O76" i="22"/>
  <c r="P77" i="22" s="1"/>
  <c r="P56" i="22" s="1"/>
  <c r="I64" i="22"/>
  <c r="I76" i="22"/>
  <c r="S87" i="22"/>
  <c r="H51" i="22"/>
  <c r="O79" i="22"/>
  <c r="K64" i="22"/>
  <c r="R64" i="22"/>
  <c r="Q79" i="22"/>
  <c r="I79" i="22"/>
  <c r="K79" i="22"/>
  <c r="Q76" i="22"/>
  <c r="R77" i="22" s="1"/>
  <c r="N76" i="22"/>
  <c r="O77" i="22" s="1"/>
  <c r="H88" i="22"/>
  <c r="H89" i="22" s="1"/>
  <c r="I86" i="22"/>
  <c r="G30" i="22"/>
  <c r="G79" i="22" s="1"/>
  <c r="N79" i="22"/>
  <c r="P76" i="22"/>
  <c r="Q77" i="22" s="1"/>
  <c r="P64" i="22"/>
  <c r="P79" i="22"/>
  <c r="L58" i="22"/>
  <c r="M76" i="22"/>
  <c r="N77" i="22" s="1"/>
  <c r="M79" i="22"/>
  <c r="M64" i="22"/>
  <c r="L76" i="22"/>
  <c r="M77" i="22" s="1"/>
  <c r="L79" i="22"/>
  <c r="L64" i="22"/>
  <c r="H76" i="22"/>
  <c r="H79" i="22"/>
  <c r="H64" i="22"/>
  <c r="J79" i="22"/>
  <c r="J64" i="22"/>
  <c r="J76" i="22"/>
  <c r="K77" i="22" s="1"/>
  <c r="S29" i="22"/>
  <c r="R79" i="22"/>
  <c r="S28" i="22"/>
  <c r="Q56" i="22" l="1"/>
  <c r="J77" i="22"/>
  <c r="J56" i="22" s="1"/>
  <c r="J65" i="22" s="1"/>
  <c r="I77" i="22"/>
  <c r="I56" i="22" s="1"/>
  <c r="I65" i="22" s="1"/>
  <c r="H65" i="22"/>
  <c r="H66" i="22" s="1"/>
  <c r="H80" i="22" s="1"/>
  <c r="H81" i="22" s="1"/>
  <c r="L78" i="22"/>
  <c r="O78" i="22"/>
  <c r="O56" i="22"/>
  <c r="G66" i="22"/>
  <c r="S64" i="22"/>
  <c r="R78" i="22"/>
  <c r="R56" i="22"/>
  <c r="G78" i="22"/>
  <c r="S76" i="22"/>
  <c r="I51" i="22"/>
  <c r="J78" i="22"/>
  <c r="S30" i="22"/>
  <c r="Q78" i="22"/>
  <c r="H78" i="22"/>
  <c r="J51" i="22"/>
  <c r="J86" i="22"/>
  <c r="I88" i="22"/>
  <c r="I89" i="22" s="1"/>
  <c r="I78" i="22"/>
  <c r="S79" i="22"/>
  <c r="L65" i="22"/>
  <c r="M58" i="22"/>
  <c r="P78" i="22"/>
  <c r="G80" i="22" l="1"/>
  <c r="G70" i="22"/>
  <c r="G71" i="22" s="1"/>
  <c r="E30" i="22"/>
  <c r="H37" i="20"/>
  <c r="H38" i="20" s="1"/>
  <c r="H70" i="22"/>
  <c r="H71" i="22" s="1"/>
  <c r="J66" i="22"/>
  <c r="J80" i="22" s="1"/>
  <c r="J81" i="22" s="1"/>
  <c r="J82" i="22" s="1"/>
  <c r="N78" i="22"/>
  <c r="N56" i="22"/>
  <c r="M78" i="22"/>
  <c r="M56" i="22"/>
  <c r="M65" i="22" s="1"/>
  <c r="K78" i="22"/>
  <c r="K56" i="22"/>
  <c r="I66" i="22"/>
  <c r="I80" i="22" s="1"/>
  <c r="H82" i="22"/>
  <c r="H90" i="22" s="1"/>
  <c r="K86" i="22"/>
  <c r="J88" i="22"/>
  <c r="J89" i="22" s="1"/>
  <c r="K51" i="22"/>
  <c r="N58" i="22"/>
  <c r="S77" i="22"/>
  <c r="H36" i="20" l="1"/>
  <c r="J70" i="22"/>
  <c r="J71" i="22" s="1"/>
  <c r="S78" i="22"/>
  <c r="S56" i="22"/>
  <c r="K65" i="22"/>
  <c r="K66" i="22" s="1"/>
  <c r="I81" i="22"/>
  <c r="I82" i="22" s="1"/>
  <c r="I90" i="22" s="1"/>
  <c r="I70" i="22"/>
  <c r="I71" i="22" s="1"/>
  <c r="L51" i="22"/>
  <c r="K88" i="22"/>
  <c r="K89" i="22" s="1"/>
  <c r="L86" i="22"/>
  <c r="J90" i="22"/>
  <c r="O58" i="22"/>
  <c r="N65" i="22"/>
  <c r="G81" i="22"/>
  <c r="G82" i="22" s="1"/>
  <c r="G90" i="22" s="1"/>
  <c r="G91" i="22" s="1"/>
  <c r="H75" i="22" s="1"/>
  <c r="H91" i="22" s="1"/>
  <c r="I75" i="22" s="1"/>
  <c r="K80" i="22" l="1"/>
  <c r="K81" i="22" s="1"/>
  <c r="K82" i="22" s="1"/>
  <c r="K90" i="22" s="1"/>
  <c r="K70" i="22"/>
  <c r="K71" i="22" s="1"/>
  <c r="I91" i="22"/>
  <c r="J75" i="22" s="1"/>
  <c r="J91" i="22" s="1"/>
  <c r="K75" i="22" s="1"/>
  <c r="L66" i="22"/>
  <c r="L88" i="22"/>
  <c r="L89" i="22" s="1"/>
  <c r="M86" i="22"/>
  <c r="M51" i="22"/>
  <c r="M66" i="22" s="1"/>
  <c r="M80" i="22" s="1"/>
  <c r="P58" i="22"/>
  <c r="O65" i="22"/>
  <c r="L80" i="22" l="1"/>
  <c r="L81" i="22" s="1"/>
  <c r="L82" i="22" s="1"/>
  <c r="L90" i="22" s="1"/>
  <c r="L70" i="22"/>
  <c r="L71" i="22" s="1"/>
  <c r="K91" i="22"/>
  <c r="L75" i="22" s="1"/>
  <c r="N51" i="22"/>
  <c r="N66" i="22" s="1"/>
  <c r="N80" i="22" s="1"/>
  <c r="N86" i="22"/>
  <c r="M88" i="22"/>
  <c r="M89" i="22" s="1"/>
  <c r="M70" i="22"/>
  <c r="M71" i="22" s="1"/>
  <c r="P65" i="22"/>
  <c r="Q58" i="22"/>
  <c r="M81" i="22" l="1"/>
  <c r="M82" i="22" s="1"/>
  <c r="M90" i="22" s="1"/>
  <c r="L91" i="22"/>
  <c r="M75" i="22" s="1"/>
  <c r="N70" i="22"/>
  <c r="N71" i="22" s="1"/>
  <c r="N81" i="22"/>
  <c r="N82" i="22" s="1"/>
  <c r="O51" i="22"/>
  <c r="O66" i="22" s="1"/>
  <c r="O86" i="22"/>
  <c r="N88" i="22"/>
  <c r="N89" i="22" s="1"/>
  <c r="Q65" i="22"/>
  <c r="R58" i="22"/>
  <c r="O80" i="22" l="1"/>
  <c r="O81" i="22" s="1"/>
  <c r="O82" i="22" s="1"/>
  <c r="M91" i="22"/>
  <c r="N75" i="22" s="1"/>
  <c r="P51" i="22"/>
  <c r="P66" i="22" s="1"/>
  <c r="P80" i="22" s="1"/>
  <c r="N90" i="22"/>
  <c r="O70" i="22"/>
  <c r="O71" i="22" s="1"/>
  <c r="P86" i="22"/>
  <c r="O88" i="22"/>
  <c r="O89" i="22" s="1"/>
  <c r="R65" i="22"/>
  <c r="S65" i="22" s="1"/>
  <c r="H42" i="20" s="1"/>
  <c r="S58" i="22"/>
  <c r="O90" i="22" l="1"/>
  <c r="P81" i="22"/>
  <c r="P82" i="22" s="1"/>
  <c r="N91" i="22"/>
  <c r="O75" i="22" s="1"/>
  <c r="P88" i="22"/>
  <c r="P89" i="22" s="1"/>
  <c r="Q86" i="22"/>
  <c r="Q51" i="22"/>
  <c r="Q66" i="22" s="1"/>
  <c r="Q80" i="22" s="1"/>
  <c r="P70" i="22"/>
  <c r="P71" i="22" s="1"/>
  <c r="O91" i="22" l="1"/>
  <c r="P75" i="22" s="1"/>
  <c r="P90" i="22"/>
  <c r="R51" i="22"/>
  <c r="S47" i="22"/>
  <c r="Q88" i="22"/>
  <c r="Q89" i="22" s="1"/>
  <c r="R86" i="22"/>
  <c r="Q70" i="22"/>
  <c r="Q71" i="22" s="1"/>
  <c r="P91" i="22" l="1"/>
  <c r="Q75" i="22" s="1"/>
  <c r="R88" i="22"/>
  <c r="R89" i="22" s="1"/>
  <c r="S86" i="22"/>
  <c r="S88" i="22" s="1"/>
  <c r="S89" i="22" s="1"/>
  <c r="Q81" i="22"/>
  <c r="Q82" i="22" s="1"/>
  <c r="Q90" i="22" s="1"/>
  <c r="R66" i="22"/>
  <c r="R80" i="22" s="1"/>
  <c r="S51" i="22"/>
  <c r="H41" i="20" s="1"/>
  <c r="H43" i="20" s="1"/>
  <c r="Q91" i="22" l="1"/>
  <c r="R75" i="22" s="1"/>
  <c r="S66" i="22"/>
  <c r="R70" i="22"/>
  <c r="R71" i="22" s="1"/>
  <c r="S70" i="22" l="1"/>
  <c r="S71" i="22" s="1"/>
  <c r="R81" i="22"/>
  <c r="R82" i="22" s="1"/>
  <c r="R90" i="22" s="1"/>
  <c r="R91" i="22" s="1"/>
  <c r="S80" i="22"/>
  <c r="S81" i="22" s="1"/>
  <c r="S82" i="22" s="1"/>
  <c r="S90" i="22" s="1"/>
  <c r="L42" i="20" l="1"/>
  <c r="R42" i="20" s="1"/>
  <c r="X42" i="20" s="1"/>
  <c r="AD42" i="20" s="1"/>
  <c r="L41" i="20"/>
  <c r="L40" i="20"/>
  <c r="R40" i="20" s="1"/>
  <c r="X40" i="20" s="1"/>
  <c r="AD40" i="20" s="1"/>
  <c r="L39" i="20"/>
  <c r="R39" i="20" s="1"/>
  <c r="X39" i="20" s="1"/>
  <c r="L36" i="20"/>
  <c r="R36" i="20" s="1"/>
  <c r="L32" i="20"/>
  <c r="R41" i="20" l="1"/>
  <c r="L43" i="20"/>
  <c r="P43" i="20" s="1"/>
  <c r="H44" i="20"/>
  <c r="H45" i="20" s="1"/>
  <c r="R32" i="20"/>
  <c r="L35" i="20"/>
  <c r="P35" i="20" s="1"/>
  <c r="X36" i="20"/>
  <c r="AD36" i="20" s="1"/>
  <c r="AD39" i="20"/>
  <c r="X41" i="20" l="1"/>
  <c r="R43" i="20"/>
  <c r="V43" i="20" s="1"/>
  <c r="L37" i="20"/>
  <c r="X32" i="20"/>
  <c r="R35" i="20"/>
  <c r="V35" i="20" s="1"/>
  <c r="L38" i="20" l="1"/>
  <c r="P37" i="20"/>
  <c r="AD41" i="20"/>
  <c r="AD43" i="20" s="1"/>
  <c r="X43" i="20"/>
  <c r="AB43" i="20" s="1"/>
  <c r="L44" i="20"/>
  <c r="X35" i="20"/>
  <c r="AB35" i="20" s="1"/>
  <c r="AD32" i="20"/>
  <c r="AD35" i="20" s="1"/>
  <c r="AH35" i="20" s="1"/>
  <c r="R37" i="20"/>
  <c r="V37" i="20" l="1"/>
  <c r="R38" i="20"/>
  <c r="P44" i="20"/>
  <c r="L45" i="20"/>
  <c r="AH43" i="20"/>
  <c r="AD37" i="20"/>
  <c r="R44" i="20"/>
  <c r="X37" i="20"/>
  <c r="X38" i="20" l="1"/>
  <c r="AB37" i="20"/>
  <c r="AD38" i="20"/>
  <c r="AH37" i="20"/>
  <c r="V44" i="20"/>
  <c r="R45" i="20"/>
  <c r="X44" i="20"/>
  <c r="AD44" i="20"/>
  <c r="AD45" i="20" s="1"/>
  <c r="AB44" i="20" l="1"/>
  <c r="X45" i="20"/>
  <c r="AH44" i="20"/>
  <c r="AE22" i="20"/>
</calcChain>
</file>

<file path=xl/sharedStrings.xml><?xml version="1.0" encoding="utf-8"?>
<sst xmlns="http://schemas.openxmlformats.org/spreadsheetml/2006/main" count="342" uniqueCount="210">
  <si>
    <t>市場性</t>
    <rPh sb="0" eb="3">
      <t>シジョウセイ</t>
    </rPh>
    <phoneticPr fontId="1"/>
  </si>
  <si>
    <t>差別化
ポイント</t>
    <rPh sb="0" eb="3">
      <t>サベツカ</t>
    </rPh>
    <phoneticPr fontId="1"/>
  </si>
  <si>
    <t>商品
・
価格</t>
    <rPh sb="5" eb="7">
      <t>カカク</t>
    </rPh>
    <phoneticPr fontId="20"/>
  </si>
  <si>
    <t>集客
・
営業</t>
    <rPh sb="0" eb="2">
      <t>シュウキャク</t>
    </rPh>
    <rPh sb="5" eb="7">
      <t>エイギョウ</t>
    </rPh>
    <phoneticPr fontId="20"/>
  </si>
  <si>
    <t>販路
・
調達</t>
    <rPh sb="0" eb="2">
      <t>ハンロ</t>
    </rPh>
    <rPh sb="5" eb="7">
      <t>チョウタツ</t>
    </rPh>
    <phoneticPr fontId="20"/>
  </si>
  <si>
    <t>その他</t>
    <rPh sb="2" eb="3">
      <t>タ</t>
    </rPh>
    <phoneticPr fontId="1"/>
  </si>
  <si>
    <t>自己資金</t>
    <rPh sb="0" eb="2">
      <t>ジコ</t>
    </rPh>
    <rPh sb="2" eb="4">
      <t>シキン</t>
    </rPh>
    <phoneticPr fontId="20"/>
  </si>
  <si>
    <t>調達</t>
    <rPh sb="0" eb="2">
      <t>チョウタツ</t>
    </rPh>
    <phoneticPr fontId="20"/>
  </si>
  <si>
    <t>売上原価</t>
    <rPh sb="0" eb="2">
      <t>ウリアゲ</t>
    </rPh>
    <rPh sb="2" eb="4">
      <t>ゲンカ</t>
    </rPh>
    <phoneticPr fontId="20"/>
  </si>
  <si>
    <t>粗利益</t>
    <rPh sb="0" eb="3">
      <t>アラリエキ</t>
    </rPh>
    <phoneticPr fontId="20"/>
  </si>
  <si>
    <t>その他経費</t>
    <rPh sb="2" eb="3">
      <t>タ</t>
    </rPh>
    <rPh sb="3" eb="5">
      <t>ケイヒ</t>
    </rPh>
    <phoneticPr fontId="20"/>
  </si>
  <si>
    <t>営業利益</t>
    <rPh sb="0" eb="2">
      <t>エイギョウ</t>
    </rPh>
    <rPh sb="2" eb="4">
      <t>リエキ</t>
    </rPh>
    <phoneticPr fontId="20"/>
  </si>
  <si>
    <t>金額</t>
    <rPh sb="0" eb="2">
      <t>キンガク</t>
    </rPh>
    <phoneticPr fontId="20"/>
  </si>
  <si>
    <t>仕入関連</t>
    <rPh sb="0" eb="2">
      <t>シイレ</t>
    </rPh>
    <rPh sb="2" eb="4">
      <t>カンレン</t>
    </rPh>
    <phoneticPr fontId="22"/>
  </si>
  <si>
    <t>初期投資</t>
    <rPh sb="0" eb="2">
      <t>ショキ</t>
    </rPh>
    <rPh sb="2" eb="4">
      <t>トウシ</t>
    </rPh>
    <phoneticPr fontId="20"/>
  </si>
  <si>
    <t>小計</t>
    <rPh sb="0" eb="2">
      <t>ショウケイ</t>
    </rPh>
    <phoneticPr fontId="1"/>
  </si>
  <si>
    <t>補助金</t>
    <rPh sb="0" eb="3">
      <t>ホジョキン</t>
    </rPh>
    <phoneticPr fontId="1"/>
  </si>
  <si>
    <t>初期投資合計</t>
    <rPh sb="0" eb="2">
      <t>ショキ</t>
    </rPh>
    <rPh sb="2" eb="4">
      <t>トウシ</t>
    </rPh>
    <rPh sb="4" eb="6">
      <t>ゴウケイ</t>
    </rPh>
    <phoneticPr fontId="20"/>
  </si>
  <si>
    <t>調達合計</t>
    <rPh sb="0" eb="2">
      <t>チョウタツ</t>
    </rPh>
    <rPh sb="2" eb="4">
      <t>ゴウケイ</t>
    </rPh>
    <phoneticPr fontId="20"/>
  </si>
  <si>
    <t>売上高</t>
    <rPh sb="0" eb="2">
      <t>ウリアゲ</t>
    </rPh>
    <rPh sb="2" eb="3">
      <t>タカ</t>
    </rPh>
    <phoneticPr fontId="20"/>
  </si>
  <si>
    <t>人件費</t>
    <rPh sb="0" eb="3">
      <t>ジンケンヒ</t>
    </rPh>
    <phoneticPr fontId="20"/>
  </si>
  <si>
    <t>設備関連費</t>
    <rPh sb="0" eb="2">
      <t>セツビ</t>
    </rPh>
    <rPh sb="2" eb="4">
      <t>カンレン</t>
    </rPh>
    <rPh sb="4" eb="5">
      <t>ヒ</t>
    </rPh>
    <phoneticPr fontId="20"/>
  </si>
  <si>
    <t>保険料</t>
    <rPh sb="0" eb="3">
      <t>ホケンリョウ</t>
    </rPh>
    <phoneticPr fontId="1"/>
  </si>
  <si>
    <t>（単位：円）</t>
    <rPh sb="1" eb="3">
      <t>タンイ</t>
    </rPh>
    <rPh sb="4" eb="5">
      <t>エン</t>
    </rPh>
    <phoneticPr fontId="20"/>
  </si>
  <si>
    <t>　内外装工事費</t>
    <rPh sb="1" eb="4">
      <t>ナイガイソウ</t>
    </rPh>
    <rPh sb="4" eb="6">
      <t>コウジ</t>
    </rPh>
    <rPh sb="6" eb="7">
      <t>ヒ</t>
    </rPh>
    <phoneticPr fontId="20"/>
  </si>
  <si>
    <t>設備投資(工事費、機械、車両など)</t>
    <rPh sb="0" eb="2">
      <t>セツビ</t>
    </rPh>
    <rPh sb="2" eb="4">
      <t>トウシ</t>
    </rPh>
    <rPh sb="5" eb="8">
      <t>コウジヒ</t>
    </rPh>
    <rPh sb="9" eb="11">
      <t>キカイ</t>
    </rPh>
    <rPh sb="12" eb="14">
      <t>シャリョウ</t>
    </rPh>
    <phoneticPr fontId="20"/>
  </si>
  <si>
    <t>運転資金(商品仕入、手元運転資金など）</t>
    <rPh sb="0" eb="2">
      <t>ウンテン</t>
    </rPh>
    <rPh sb="2" eb="4">
      <t>シキン</t>
    </rPh>
    <rPh sb="5" eb="7">
      <t>ショウヒン</t>
    </rPh>
    <rPh sb="7" eb="9">
      <t>シイ</t>
    </rPh>
    <rPh sb="10" eb="12">
      <t>テモト</t>
    </rPh>
    <rPh sb="12" eb="14">
      <t>ウンテン</t>
    </rPh>
    <rPh sb="14" eb="16">
      <t>シキン</t>
    </rPh>
    <phoneticPr fontId="20"/>
  </si>
  <si>
    <t xml:space="preserve">  初期仕入資金</t>
    <rPh sb="2" eb="4">
      <t>ショキ</t>
    </rPh>
    <rPh sb="4" eb="6">
      <t>シイ</t>
    </rPh>
    <rPh sb="6" eb="8">
      <t>シキン</t>
    </rPh>
    <phoneticPr fontId="1"/>
  </si>
  <si>
    <t xml:space="preserve">  初期広告宣伝費</t>
    <rPh sb="2" eb="4">
      <t>ショキ</t>
    </rPh>
    <rPh sb="4" eb="6">
      <t>コウコク</t>
    </rPh>
    <rPh sb="6" eb="9">
      <t>センデンヒ</t>
    </rPh>
    <phoneticPr fontId="1"/>
  </si>
  <si>
    <t>　設備・什器・備品など</t>
    <rPh sb="1" eb="3">
      <t>セツビ</t>
    </rPh>
    <rPh sb="4" eb="6">
      <t>ジュウキ</t>
    </rPh>
    <rPh sb="7" eb="9">
      <t>ビヒン</t>
    </rPh>
    <phoneticPr fontId="20"/>
  </si>
  <si>
    <t xml:space="preserve">  雑費（予備費）</t>
    <rPh sb="2" eb="4">
      <t>ザッピ</t>
    </rPh>
    <rPh sb="5" eb="8">
      <t>ヨビヒ</t>
    </rPh>
    <phoneticPr fontId="1"/>
  </si>
  <si>
    <t>月額</t>
    <rPh sb="0" eb="2">
      <t>ゲツガク</t>
    </rPh>
    <phoneticPr fontId="1"/>
  </si>
  <si>
    <t>年</t>
    <rPh sb="0" eb="1">
      <t>ネン</t>
    </rPh>
    <phoneticPr fontId="1"/>
  </si>
  <si>
    <t>円</t>
    <rPh sb="0" eb="1">
      <t>エン</t>
    </rPh>
    <phoneticPr fontId="1"/>
  </si>
  <si>
    <t>伸長率</t>
    <rPh sb="0" eb="2">
      <t>シンチョウ</t>
    </rPh>
    <rPh sb="2" eb="3">
      <t>リツ</t>
    </rPh>
    <phoneticPr fontId="1"/>
  </si>
  <si>
    <t>金額</t>
    <rPh sb="0" eb="2">
      <t>キンガク</t>
    </rPh>
    <phoneticPr fontId="1"/>
  </si>
  <si>
    <t>内代表者報酬</t>
    <rPh sb="0" eb="1">
      <t>ウチ</t>
    </rPh>
    <rPh sb="1" eb="4">
      <t>ダイヒョウシャ</t>
    </rPh>
    <rPh sb="4" eb="6">
      <t>ホウシュウ</t>
    </rPh>
    <phoneticPr fontId="1"/>
  </si>
  <si>
    <t>売上比</t>
    <rPh sb="0" eb="2">
      <t>ウリアゲ</t>
    </rPh>
    <rPh sb="2" eb="3">
      <t>ヒ</t>
    </rPh>
    <phoneticPr fontId="1"/>
  </si>
  <si>
    <t>販管費</t>
    <rPh sb="0" eb="1">
      <t>ハン</t>
    </rPh>
    <rPh sb="1" eb="2">
      <t>カン</t>
    </rPh>
    <rPh sb="2" eb="3">
      <t>ヒ</t>
    </rPh>
    <phoneticPr fontId="20"/>
  </si>
  <si>
    <t>項目</t>
    <rPh sb="0" eb="2">
      <t>コウモク</t>
    </rPh>
    <phoneticPr fontId="1"/>
  </si>
  <si>
    <t>1年目</t>
    <rPh sb="1" eb="2">
      <t>ネン</t>
    </rPh>
    <rPh sb="2" eb="3">
      <t>メ</t>
    </rPh>
    <phoneticPr fontId="20"/>
  </si>
  <si>
    <t>2年目</t>
    <rPh sb="1" eb="2">
      <t>ネン</t>
    </rPh>
    <rPh sb="2" eb="3">
      <t>メ</t>
    </rPh>
    <phoneticPr fontId="20"/>
  </si>
  <si>
    <t>3年目</t>
    <rPh sb="1" eb="2">
      <t>ネン</t>
    </rPh>
    <rPh sb="2" eb="3">
      <t>メ</t>
    </rPh>
    <phoneticPr fontId="20"/>
  </si>
  <si>
    <t>4年目</t>
    <rPh sb="1" eb="2">
      <t>ネン</t>
    </rPh>
    <rPh sb="2" eb="3">
      <t>メ</t>
    </rPh>
    <phoneticPr fontId="20"/>
  </si>
  <si>
    <t>-</t>
    <phoneticPr fontId="1"/>
  </si>
  <si>
    <t>年</t>
    <rPh sb="0" eb="1">
      <t>ネン</t>
    </rPh>
    <phoneticPr fontId="20"/>
  </si>
  <si>
    <t>月</t>
    <rPh sb="0" eb="1">
      <t>ガツ</t>
    </rPh>
    <phoneticPr fontId="20"/>
  </si>
  <si>
    <t>創業の動機・強み</t>
    <rPh sb="0" eb="2">
      <t>ソウギョウ</t>
    </rPh>
    <rPh sb="3" eb="5">
      <t>ドウキ</t>
    </rPh>
    <rPh sb="6" eb="7">
      <t>ツヨ</t>
    </rPh>
    <phoneticPr fontId="20"/>
  </si>
  <si>
    <t>5年目</t>
    <rPh sb="1" eb="3">
      <t>ネンメ</t>
    </rPh>
    <phoneticPr fontId="20"/>
  </si>
  <si>
    <t>親族・知人などからの借入</t>
    <rPh sb="0" eb="2">
      <t>シンゾク</t>
    </rPh>
    <rPh sb="3" eb="5">
      <t>チジン</t>
    </rPh>
    <rPh sb="10" eb="12">
      <t>カリイレ</t>
    </rPh>
    <phoneticPr fontId="20"/>
  </si>
  <si>
    <t>項目</t>
    <rPh sb="0" eb="2">
      <t>コウモク</t>
    </rPh>
    <phoneticPr fontId="20"/>
  </si>
  <si>
    <t>1か月目</t>
    <rPh sb="2" eb="3">
      <t>ゲツ</t>
    </rPh>
    <rPh sb="3" eb="4">
      <t>メ</t>
    </rPh>
    <phoneticPr fontId="20"/>
  </si>
  <si>
    <t>2か月目</t>
    <rPh sb="2" eb="3">
      <t>ゲツ</t>
    </rPh>
    <rPh sb="3" eb="4">
      <t>メ</t>
    </rPh>
    <phoneticPr fontId="20"/>
  </si>
  <si>
    <t>3か月目</t>
    <rPh sb="2" eb="3">
      <t>ゲツ</t>
    </rPh>
    <rPh sb="3" eb="4">
      <t>メ</t>
    </rPh>
    <phoneticPr fontId="20"/>
  </si>
  <si>
    <t>4か月目</t>
    <rPh sb="2" eb="3">
      <t>ゲツ</t>
    </rPh>
    <rPh sb="3" eb="4">
      <t>メ</t>
    </rPh>
    <phoneticPr fontId="20"/>
  </si>
  <si>
    <t>5か月目</t>
    <rPh sb="2" eb="3">
      <t>ゲツ</t>
    </rPh>
    <rPh sb="3" eb="4">
      <t>メ</t>
    </rPh>
    <phoneticPr fontId="20"/>
  </si>
  <si>
    <t>6か月目</t>
    <rPh sb="2" eb="3">
      <t>ゲツ</t>
    </rPh>
    <rPh sb="3" eb="4">
      <t>メ</t>
    </rPh>
    <phoneticPr fontId="20"/>
  </si>
  <si>
    <t>7か月目</t>
    <rPh sb="2" eb="3">
      <t>ゲツ</t>
    </rPh>
    <rPh sb="3" eb="4">
      <t>メ</t>
    </rPh>
    <phoneticPr fontId="20"/>
  </si>
  <si>
    <t>8か月目</t>
    <rPh sb="2" eb="3">
      <t>ゲツ</t>
    </rPh>
    <rPh sb="3" eb="4">
      <t>メ</t>
    </rPh>
    <phoneticPr fontId="20"/>
  </si>
  <si>
    <t>9か月目</t>
    <rPh sb="2" eb="3">
      <t>ゲツ</t>
    </rPh>
    <rPh sb="3" eb="4">
      <t>メ</t>
    </rPh>
    <phoneticPr fontId="20"/>
  </si>
  <si>
    <t>10か月目</t>
    <rPh sb="3" eb="4">
      <t>ゲツ</t>
    </rPh>
    <rPh sb="4" eb="5">
      <t>メ</t>
    </rPh>
    <phoneticPr fontId="20"/>
  </si>
  <si>
    <t>11か月目</t>
    <rPh sb="3" eb="4">
      <t>ゲツ</t>
    </rPh>
    <rPh sb="4" eb="5">
      <t>メ</t>
    </rPh>
    <phoneticPr fontId="20"/>
  </si>
  <si>
    <t>12か月目</t>
    <rPh sb="3" eb="4">
      <t>ゲツ</t>
    </rPh>
    <rPh sb="4" eb="5">
      <t>メ</t>
    </rPh>
    <phoneticPr fontId="20"/>
  </si>
  <si>
    <t>営業日数</t>
    <rPh sb="0" eb="2">
      <t>エイギョウ</t>
    </rPh>
    <rPh sb="2" eb="4">
      <t>ニッスウ</t>
    </rPh>
    <phoneticPr fontId="20"/>
  </si>
  <si>
    <t>合計</t>
    <rPh sb="0" eb="2">
      <t>ゴウケイ</t>
    </rPh>
    <phoneticPr fontId="20"/>
  </si>
  <si>
    <t>売上</t>
    <rPh sb="0" eb="2">
      <t>ウリアゲ</t>
    </rPh>
    <phoneticPr fontId="20"/>
  </si>
  <si>
    <t>原価率</t>
    <rPh sb="0" eb="2">
      <t>ゲンカ</t>
    </rPh>
    <rPh sb="2" eb="3">
      <t>リツ</t>
    </rPh>
    <phoneticPr fontId="20"/>
  </si>
  <si>
    <t>粗利額</t>
    <rPh sb="0" eb="2">
      <t>ソリ</t>
    </rPh>
    <rPh sb="2" eb="3">
      <t>ガク</t>
    </rPh>
    <phoneticPr fontId="20"/>
  </si>
  <si>
    <t>合計売上高</t>
    <rPh sb="0" eb="2">
      <t>ゴウケイ</t>
    </rPh>
    <rPh sb="2" eb="4">
      <t>ウリアゲ</t>
    </rPh>
    <rPh sb="4" eb="5">
      <t>ダカ</t>
    </rPh>
    <phoneticPr fontId="20"/>
  </si>
  <si>
    <t>平均原価率</t>
    <rPh sb="0" eb="2">
      <t>ヘイキン</t>
    </rPh>
    <rPh sb="2" eb="4">
      <t>ゲンカ</t>
    </rPh>
    <rPh sb="4" eb="5">
      <t>リツ</t>
    </rPh>
    <phoneticPr fontId="20"/>
  </si>
  <si>
    <t>販売費および一般管理費</t>
    <rPh sb="0" eb="3">
      <t>ハンバイヒ</t>
    </rPh>
    <rPh sb="6" eb="8">
      <t>イッパン</t>
    </rPh>
    <rPh sb="8" eb="11">
      <t>カンリヒ</t>
    </rPh>
    <phoneticPr fontId="20"/>
  </si>
  <si>
    <t>代表者報酬</t>
    <rPh sb="0" eb="3">
      <t>ダイヒョウシャ</t>
    </rPh>
    <rPh sb="3" eb="5">
      <t>ホウシュウ</t>
    </rPh>
    <phoneticPr fontId="20"/>
  </si>
  <si>
    <t>従業員（正社員）</t>
    <rPh sb="0" eb="3">
      <t>ジュウギョウイン</t>
    </rPh>
    <rPh sb="4" eb="7">
      <t>セイシャイン</t>
    </rPh>
    <phoneticPr fontId="20"/>
  </si>
  <si>
    <t>法定福利費</t>
    <rPh sb="0" eb="2">
      <t>ホウテイ</t>
    </rPh>
    <rPh sb="2" eb="4">
      <t>フクリ</t>
    </rPh>
    <rPh sb="4" eb="5">
      <t>ヒ</t>
    </rPh>
    <phoneticPr fontId="20"/>
  </si>
  <si>
    <t>人数</t>
    <rPh sb="0" eb="2">
      <t>ニンズウ</t>
    </rPh>
    <phoneticPr fontId="20"/>
  </si>
  <si>
    <t>時給</t>
    <rPh sb="0" eb="2">
      <t>ジキュウ</t>
    </rPh>
    <phoneticPr fontId="20"/>
  </si>
  <si>
    <t>時間</t>
    <rPh sb="0" eb="2">
      <t>ジカン</t>
    </rPh>
    <phoneticPr fontId="20"/>
  </si>
  <si>
    <t>福利厚生費</t>
    <rPh sb="0" eb="2">
      <t>フクリ</t>
    </rPh>
    <rPh sb="2" eb="5">
      <t>コウセイヒ</t>
    </rPh>
    <phoneticPr fontId="20"/>
  </si>
  <si>
    <t>小計</t>
    <rPh sb="0" eb="2">
      <t>ショウケイ</t>
    </rPh>
    <phoneticPr fontId="20"/>
  </si>
  <si>
    <t>地代家賃</t>
    <rPh sb="0" eb="2">
      <t>チダイ</t>
    </rPh>
    <rPh sb="2" eb="4">
      <t>ヤチン</t>
    </rPh>
    <phoneticPr fontId="22"/>
  </si>
  <si>
    <t>水道</t>
    <rPh sb="0" eb="2">
      <t>スイドウ</t>
    </rPh>
    <phoneticPr fontId="22"/>
  </si>
  <si>
    <t>電気</t>
    <rPh sb="0" eb="2">
      <t>デンキ</t>
    </rPh>
    <phoneticPr fontId="20"/>
  </si>
  <si>
    <t>減価償却費</t>
    <rPh sb="0" eb="2">
      <t>ゲンカ</t>
    </rPh>
    <rPh sb="2" eb="4">
      <t>ショウキャク</t>
    </rPh>
    <rPh sb="4" eb="5">
      <t>ヒ</t>
    </rPh>
    <phoneticPr fontId="22"/>
  </si>
  <si>
    <t>広告宣伝費</t>
    <rPh sb="0" eb="2">
      <t>コウコク</t>
    </rPh>
    <rPh sb="2" eb="5">
      <t>センデンヒ</t>
    </rPh>
    <phoneticPr fontId="22"/>
  </si>
  <si>
    <t>旅費交通費</t>
    <rPh sb="0" eb="2">
      <t>リョヒ</t>
    </rPh>
    <rPh sb="2" eb="5">
      <t>コウツウヒ</t>
    </rPh>
    <phoneticPr fontId="22"/>
  </si>
  <si>
    <t>通信費</t>
    <rPh sb="0" eb="3">
      <t>ツウシンヒ</t>
    </rPh>
    <phoneticPr fontId="22"/>
  </si>
  <si>
    <t>消耗品費</t>
    <rPh sb="0" eb="2">
      <t>ショウモウ</t>
    </rPh>
    <rPh sb="2" eb="3">
      <t>ヒン</t>
    </rPh>
    <rPh sb="3" eb="4">
      <t>ヒ</t>
    </rPh>
    <phoneticPr fontId="22"/>
  </si>
  <si>
    <t>支払手数料</t>
    <rPh sb="0" eb="2">
      <t>シハラ</t>
    </rPh>
    <rPh sb="2" eb="5">
      <t>テスウリョウ</t>
    </rPh>
    <phoneticPr fontId="22"/>
  </si>
  <si>
    <t>租税公課</t>
    <rPh sb="0" eb="2">
      <t>ソゼイ</t>
    </rPh>
    <rPh sb="2" eb="4">
      <t>コウカ</t>
    </rPh>
    <phoneticPr fontId="22"/>
  </si>
  <si>
    <t>衛生費</t>
    <rPh sb="0" eb="3">
      <t>エイセイヒ</t>
    </rPh>
    <phoneticPr fontId="22"/>
  </si>
  <si>
    <t>支払利息</t>
    <rPh sb="0" eb="2">
      <t>シハライ</t>
    </rPh>
    <rPh sb="2" eb="4">
      <t>リソク</t>
    </rPh>
    <phoneticPr fontId="22"/>
  </si>
  <si>
    <t>雑費</t>
    <rPh sb="0" eb="2">
      <t>ザッピ</t>
    </rPh>
    <phoneticPr fontId="22"/>
  </si>
  <si>
    <t>売上比</t>
    <rPh sb="0" eb="2">
      <t>ウリアゲ</t>
    </rPh>
    <rPh sb="2" eb="3">
      <t>ヒ</t>
    </rPh>
    <phoneticPr fontId="20"/>
  </si>
  <si>
    <t>営業活動収支</t>
    <rPh sb="0" eb="2">
      <t>エイギョウ</t>
    </rPh>
    <rPh sb="2" eb="4">
      <t>カツドウ</t>
    </rPh>
    <rPh sb="4" eb="6">
      <t>シュウシ</t>
    </rPh>
    <phoneticPr fontId="22"/>
  </si>
  <si>
    <t>入金</t>
    <rPh sb="0" eb="2">
      <t>ニュウキン</t>
    </rPh>
    <phoneticPr fontId="22"/>
  </si>
  <si>
    <t>小計 【A】</t>
    <rPh sb="0" eb="2">
      <t>ショウケイ</t>
    </rPh>
    <phoneticPr fontId="22"/>
  </si>
  <si>
    <t>出金</t>
    <rPh sb="0" eb="2">
      <t>シュッキン</t>
    </rPh>
    <phoneticPr fontId="22"/>
  </si>
  <si>
    <t>販管費-減価償却費</t>
    <rPh sb="0" eb="3">
      <t>ハンカンヒ</t>
    </rPh>
    <rPh sb="4" eb="6">
      <t>ゲンカ</t>
    </rPh>
    <rPh sb="6" eb="8">
      <t>ショウキャク</t>
    </rPh>
    <rPh sb="8" eb="9">
      <t>ヒ</t>
    </rPh>
    <phoneticPr fontId="22"/>
  </si>
  <si>
    <t>小計 【B】</t>
    <rPh sb="0" eb="2">
      <t>ショウケイ</t>
    </rPh>
    <phoneticPr fontId="22"/>
  </si>
  <si>
    <t>差引 【C】＝【A】-【B】</t>
    <rPh sb="0" eb="2">
      <t>サシヒキ</t>
    </rPh>
    <phoneticPr fontId="22"/>
  </si>
  <si>
    <t>財務収支</t>
    <rPh sb="0" eb="2">
      <t>ザイム</t>
    </rPh>
    <rPh sb="2" eb="4">
      <t>シュウシ</t>
    </rPh>
    <phoneticPr fontId="22"/>
  </si>
  <si>
    <t>小計 【D】</t>
    <rPh sb="0" eb="2">
      <t>ショウケイ</t>
    </rPh>
    <phoneticPr fontId="22"/>
  </si>
  <si>
    <t>小計 【E】</t>
    <rPh sb="0" eb="2">
      <t>ショウケイ</t>
    </rPh>
    <phoneticPr fontId="22"/>
  </si>
  <si>
    <t>差引 【F】＝【D】-【E】</t>
    <rPh sb="0" eb="2">
      <t>サシヒキ</t>
    </rPh>
    <phoneticPr fontId="22"/>
  </si>
  <si>
    <t>償却期間</t>
    <rPh sb="0" eb="2">
      <t>ショウキャク</t>
    </rPh>
    <rPh sb="2" eb="4">
      <t>キカン</t>
    </rPh>
    <phoneticPr fontId="1"/>
  </si>
  <si>
    <t>月償却費</t>
    <rPh sb="0" eb="1">
      <t>ツキ</t>
    </rPh>
    <rPh sb="1" eb="3">
      <t>ショウキャク</t>
    </rPh>
    <rPh sb="3" eb="4">
      <t>ヒ</t>
    </rPh>
    <phoneticPr fontId="1"/>
  </si>
  <si>
    <t>減価償却費計算</t>
    <rPh sb="0" eb="2">
      <t>ゲンカ</t>
    </rPh>
    <rPh sb="2" eb="4">
      <t>ショウキャク</t>
    </rPh>
    <rPh sb="4" eb="5">
      <t>ヒ</t>
    </rPh>
    <rPh sb="5" eb="7">
      <t>ケイサン</t>
    </rPh>
    <phoneticPr fontId="1"/>
  </si>
  <si>
    <t>合計</t>
    <rPh sb="0" eb="2">
      <t>ゴウケイ</t>
    </rPh>
    <phoneticPr fontId="1"/>
  </si>
  <si>
    <t>維持費</t>
    <rPh sb="0" eb="3">
      <t>イジヒ</t>
    </rPh>
    <phoneticPr fontId="22"/>
  </si>
  <si>
    <t>（単位：円）</t>
    <rPh sb="1" eb="3">
      <t>タンイ</t>
    </rPh>
    <rPh sb="4" eb="5">
      <t>エン</t>
    </rPh>
    <phoneticPr fontId="1"/>
  </si>
  <si>
    <t>現金売上</t>
    <rPh sb="0" eb="4">
      <t>ゲンキンウリアゲ</t>
    </rPh>
    <phoneticPr fontId="1"/>
  </si>
  <si>
    <t xml:space="preserve">  手元運転資金（資金繰り計画表初月の前期繰越高）</t>
    <rPh sb="2" eb="4">
      <t>テモト</t>
    </rPh>
    <rPh sb="4" eb="6">
      <t>ウンテン</t>
    </rPh>
    <rPh sb="6" eb="8">
      <t>シキン</t>
    </rPh>
    <phoneticPr fontId="1"/>
  </si>
  <si>
    <t>チャレンジショップ応募申請書</t>
    <rPh sb="9" eb="11">
      <t>オウボ</t>
    </rPh>
    <rPh sb="11" eb="13">
      <t>シンセイ</t>
    </rPh>
    <rPh sb="13" eb="14">
      <t>ショ</t>
    </rPh>
    <phoneticPr fontId="20"/>
  </si>
  <si>
    <t>開業予定日</t>
    <rPh sb="0" eb="2">
      <t>カイギョウ</t>
    </rPh>
    <rPh sb="2" eb="4">
      <t>ヨテイ</t>
    </rPh>
    <rPh sb="4" eb="5">
      <t>ビ</t>
    </rPh>
    <phoneticPr fontId="1"/>
  </si>
  <si>
    <t>申請区分</t>
    <rPh sb="0" eb="2">
      <t>シンセイ</t>
    </rPh>
    <rPh sb="2" eb="4">
      <t>クブン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</si>
  <si>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</si>
  <si>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</si>
  <si>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４．市場性（ニーズ）と差別化のポイント</t>
    <rPh sb="2" eb="5">
      <t>シジョウセイ</t>
    </rPh>
    <rPh sb="11" eb="14">
      <t>サベツカ</t>
    </rPh>
    <phoneticPr fontId="20"/>
  </si>
  <si>
    <t>５．ターゲット</t>
    <phoneticPr fontId="20"/>
  </si>
  <si>
    <t>７．マーケティング戦略</t>
    <rPh sb="9" eb="11">
      <t>センリャク</t>
    </rPh>
    <phoneticPr fontId="20"/>
  </si>
  <si>
    <t>借入年数</t>
    <rPh sb="0" eb="2">
      <t>カリイレ</t>
    </rPh>
    <rPh sb="2" eb="4">
      <t>ネンスウ</t>
    </rPh>
    <phoneticPr fontId="1"/>
  </si>
  <si>
    <t>借入利率</t>
    <rPh sb="0" eb="2">
      <t>カリイレ</t>
    </rPh>
    <rPh sb="2" eb="4">
      <t>リリツ</t>
    </rPh>
    <phoneticPr fontId="1"/>
  </si>
  <si>
    <t>※</t>
    <phoneticPr fontId="1"/>
  </si>
  <si>
    <t>金融機関からの借入（借入先内訳）</t>
    <rPh sb="0" eb="2">
      <t>キンユウ</t>
    </rPh>
    <rPh sb="2" eb="4">
      <t>キカン</t>
    </rPh>
    <rPh sb="7" eb="9">
      <t>カリイレ</t>
    </rPh>
    <rPh sb="10" eb="12">
      <t>カリイレ</t>
    </rPh>
    <rPh sb="12" eb="13">
      <t>サキ</t>
    </rPh>
    <rPh sb="13" eb="15">
      <t>ウチワケ</t>
    </rPh>
    <phoneticPr fontId="20"/>
  </si>
  <si>
    <t>初期投資計画</t>
    <rPh sb="0" eb="2">
      <t>ショキ</t>
    </rPh>
    <rPh sb="2" eb="4">
      <t>トウシ</t>
    </rPh>
    <rPh sb="4" eb="6">
      <t>ケイカク</t>
    </rPh>
    <phoneticPr fontId="20"/>
  </si>
  <si>
    <t>５か年損益計画</t>
    <rPh sb="2" eb="3">
      <t>ネン</t>
    </rPh>
    <rPh sb="3" eb="5">
      <t>ソンエキ</t>
    </rPh>
    <rPh sb="5" eb="7">
      <t>ケイカク</t>
    </rPh>
    <phoneticPr fontId="20"/>
  </si>
  <si>
    <t>単価</t>
    <rPh sb="0" eb="2">
      <t>タンカ</t>
    </rPh>
    <phoneticPr fontId="1"/>
  </si>
  <si>
    <t>販売数/日</t>
    <rPh sb="0" eb="2">
      <t>ハンバイ</t>
    </rPh>
    <rPh sb="2" eb="3">
      <t>スウ</t>
    </rPh>
    <rPh sb="4" eb="5">
      <t>ニチ</t>
    </rPh>
    <phoneticPr fontId="1"/>
  </si>
  <si>
    <t>平日</t>
    <rPh sb="0" eb="2">
      <t>ヘイジツ</t>
    </rPh>
    <phoneticPr fontId="1"/>
  </si>
  <si>
    <t>休日</t>
    <rPh sb="0" eb="2">
      <t>キュウジツ</t>
    </rPh>
    <phoneticPr fontId="1"/>
  </si>
  <si>
    <t>金融機関への返済</t>
    <rPh sb="0" eb="2">
      <t>キンユウ</t>
    </rPh>
    <rPh sb="2" eb="4">
      <t>キカン</t>
    </rPh>
    <rPh sb="6" eb="8">
      <t>ヘンサイ</t>
    </rPh>
    <phoneticPr fontId="20"/>
  </si>
  <si>
    <t>売掛金</t>
    <rPh sb="0" eb="2">
      <t>ウリカケ</t>
    </rPh>
    <rPh sb="2" eb="3">
      <t>キン</t>
    </rPh>
    <phoneticPr fontId="1"/>
  </si>
  <si>
    <t>月別損益・資金繰り計画（初年度）</t>
    <rPh sb="0" eb="2">
      <t>ツキベツ</t>
    </rPh>
    <rPh sb="2" eb="4">
      <t>ソンエキ</t>
    </rPh>
    <rPh sb="5" eb="7">
      <t>シキン</t>
    </rPh>
    <rPh sb="7" eb="8">
      <t>グ</t>
    </rPh>
    <rPh sb="9" eb="11">
      <t>ケイカク</t>
    </rPh>
    <rPh sb="12" eb="15">
      <t>ショネンド</t>
    </rPh>
    <phoneticPr fontId="1"/>
  </si>
  <si>
    <t>損益計画表（初年度）</t>
    <rPh sb="0" eb="2">
      <t>ソンエキ</t>
    </rPh>
    <rPh sb="2" eb="4">
      <t>ケイカク</t>
    </rPh>
    <rPh sb="4" eb="5">
      <t>ヒョウ</t>
    </rPh>
    <rPh sb="6" eb="8">
      <t>ショネン</t>
    </rPh>
    <rPh sb="8" eb="9">
      <t>ド</t>
    </rPh>
    <phoneticPr fontId="20"/>
  </si>
  <si>
    <t>資金繰り計画表（初年度）</t>
    <rPh sb="0" eb="2">
      <t>シキン</t>
    </rPh>
    <rPh sb="2" eb="3">
      <t>グ</t>
    </rPh>
    <rPh sb="4" eb="6">
      <t>ケイカク</t>
    </rPh>
    <rPh sb="6" eb="7">
      <t>ヒョウ</t>
    </rPh>
    <rPh sb="8" eb="11">
      <t>ショネンド</t>
    </rPh>
    <phoneticPr fontId="20"/>
  </si>
  <si>
    <t>２．営業時間（予定）</t>
    <rPh sb="2" eb="4">
      <t>エイギョウ</t>
    </rPh>
    <rPh sb="4" eb="6">
      <t>ジカン</t>
    </rPh>
    <rPh sb="7" eb="9">
      <t>ヨテイ</t>
    </rPh>
    <phoneticPr fontId="20"/>
  </si>
  <si>
    <t>１．店舗名</t>
    <rPh sb="2" eb="4">
      <t>テンポ</t>
    </rPh>
    <rPh sb="4" eb="5">
      <t>メイ</t>
    </rPh>
    <phoneticPr fontId="20"/>
  </si>
  <si>
    <t>土日祝日</t>
    <rPh sb="0" eb="2">
      <t>ドニチ</t>
    </rPh>
    <rPh sb="2" eb="3">
      <t>シュク</t>
    </rPh>
    <rPh sb="3" eb="4">
      <t>ヒ</t>
    </rPh>
    <phoneticPr fontId="1"/>
  </si>
  <si>
    <t>店休日</t>
    <rPh sb="0" eb="2">
      <t>テンキュウ</t>
    </rPh>
    <rPh sb="2" eb="3">
      <t>ビ</t>
    </rPh>
    <phoneticPr fontId="1"/>
  </si>
  <si>
    <t>開店</t>
    <rPh sb="0" eb="2">
      <t>カイテン</t>
    </rPh>
    <phoneticPr fontId="1"/>
  </si>
  <si>
    <t>～</t>
    <phoneticPr fontId="1"/>
  </si>
  <si>
    <t>（飲食 LO）</t>
    <rPh sb="1" eb="3">
      <t>インショク</t>
    </rPh>
    <phoneticPr fontId="1"/>
  </si>
  <si>
    <t>３．事業コンセプト・事業概要</t>
    <rPh sb="2" eb="4">
      <t>ジギョウ</t>
    </rPh>
    <rPh sb="10" eb="12">
      <t>ジギョウ</t>
    </rPh>
    <rPh sb="12" eb="14">
      <t>ガイヨウ</t>
    </rPh>
    <phoneticPr fontId="20"/>
  </si>
  <si>
    <t>※必要に応じて、各項目のスペースを広げて作成してください（最大3ページまで）。</t>
    <rPh sb="1" eb="3">
      <t>ヒツヨウ</t>
    </rPh>
    <rPh sb="4" eb="5">
      <t>オウ</t>
    </rPh>
    <rPh sb="8" eb="11">
      <t>カクコウモク</t>
    </rPh>
    <rPh sb="17" eb="18">
      <t>ヒロ</t>
    </rPh>
    <rPh sb="20" eb="22">
      <t>サクセイ</t>
    </rPh>
    <rPh sb="29" eb="31">
      <t>サイダイ</t>
    </rPh>
    <phoneticPr fontId="1"/>
  </si>
  <si>
    <t>毎月の設備の減価償却と借入金返済の状況</t>
    <rPh sb="0" eb="2">
      <t>マイツキ</t>
    </rPh>
    <rPh sb="6" eb="8">
      <t>ゲンカ</t>
    </rPh>
    <rPh sb="11" eb="13">
      <t>カリイレ</t>
    </rPh>
    <rPh sb="13" eb="14">
      <t>キン</t>
    </rPh>
    <rPh sb="14" eb="16">
      <t>ヘンサイ</t>
    </rPh>
    <rPh sb="17" eb="19">
      <t>ジョウキョウ</t>
    </rPh>
    <phoneticPr fontId="1"/>
  </si>
  <si>
    <t>借入金返済の計算</t>
    <rPh sb="0" eb="2">
      <t>カリイレ</t>
    </rPh>
    <rPh sb="2" eb="3">
      <t>キン</t>
    </rPh>
    <rPh sb="3" eb="5">
      <t>ヘンサイ</t>
    </rPh>
    <rPh sb="6" eb="8">
      <t>ケイサン</t>
    </rPh>
    <phoneticPr fontId="1"/>
  </si>
  <si>
    <t>〒</t>
    <phoneticPr fontId="1"/>
  </si>
  <si>
    <t>E-Mail</t>
    <phoneticPr fontId="1"/>
  </si>
  <si>
    <t>パート
アルバイト</t>
    <phoneticPr fontId="20"/>
  </si>
  <si>
    <t>ガス</t>
    <phoneticPr fontId="20"/>
  </si>
  <si>
    <t>前月繰越高 【X】</t>
    <phoneticPr fontId="22"/>
  </si>
  <si>
    <t>-</t>
    <phoneticPr fontId="20"/>
  </si>
  <si>
    <t>【G】 単月収支差額（【C】+【F】）</t>
    <phoneticPr fontId="22"/>
  </si>
  <si>
    <t>翌月繰越高（【X】+【G】）</t>
    <phoneticPr fontId="22"/>
  </si>
  <si>
    <t>-</t>
    <phoneticPr fontId="1"/>
  </si>
  <si>
    <t>９．自身の出店が、西堀ローサや古町の賑わいづくりにどう貢献するか</t>
    <rPh sb="2" eb="4">
      <t>ジシン</t>
    </rPh>
    <rPh sb="5" eb="7">
      <t>シュッテン</t>
    </rPh>
    <rPh sb="9" eb="11">
      <t>ニシボリ</t>
    </rPh>
    <rPh sb="15" eb="17">
      <t>フルマチ</t>
    </rPh>
    <rPh sb="18" eb="19">
      <t>ニギ</t>
    </rPh>
    <rPh sb="27" eb="29">
      <t>コウケン</t>
    </rPh>
    <phoneticPr fontId="20"/>
  </si>
  <si>
    <t>：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</si>
  <si>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</si>
  <si>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</si>
  <si>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</si>
  <si>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</si>
  <si>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申請日</t>
    <rPh sb="0" eb="3">
      <t>シンセイビ</t>
    </rPh>
    <phoneticPr fontId="1"/>
  </si>
  <si>
    <t xml:space="preserve"> 創業者</t>
    <phoneticPr fontId="1"/>
  </si>
  <si>
    <t xml:space="preserve"> 新規事業の展開</t>
    <phoneticPr fontId="1"/>
  </si>
  <si>
    <t xml:space="preserve"> 古町での店舗展開</t>
    <phoneticPr fontId="1"/>
  </si>
  <si>
    <t>氏名・年齢</t>
    <rPh sb="0" eb="2">
      <t>シメイ</t>
    </rPh>
    <rPh sb="3" eb="5">
      <t>ネンレイ</t>
    </rPh>
    <phoneticPr fontId="1"/>
  </si>
  <si>
    <t>(</t>
    <phoneticPr fontId="1"/>
  </si>
  <si>
    <t>満年齢</t>
    <rPh sb="0" eb="3">
      <t>マンネンレイ</t>
    </rPh>
    <phoneticPr fontId="1"/>
  </si>
  <si>
    <t>歳</t>
    <rPh sb="0" eb="1">
      <t>サイ</t>
    </rPh>
    <phoneticPr fontId="1"/>
  </si>
  <si>
    <t>)</t>
    <phoneticPr fontId="1"/>
  </si>
  <si>
    <t>-</t>
    <phoneticPr fontId="1"/>
  </si>
  <si>
    <t>県</t>
    <rPh sb="0" eb="1">
      <t>ケン</t>
    </rPh>
    <phoneticPr fontId="1"/>
  </si>
  <si>
    <t>市</t>
    <rPh sb="0" eb="1">
      <t>シ</t>
    </rPh>
    <phoneticPr fontId="1"/>
  </si>
  <si>
    <t>＠</t>
    <phoneticPr fontId="1"/>
  </si>
  <si>
    <t>※　主要な商品については、写真など具体的にイメージできる資料をご準備ください。</t>
    <rPh sb="2" eb="4">
      <t>シュヨウ</t>
    </rPh>
    <rPh sb="5" eb="7">
      <t>ショウヒン</t>
    </rPh>
    <rPh sb="13" eb="15">
      <t>シャシン</t>
    </rPh>
    <rPh sb="17" eb="20">
      <t>グタイテキ</t>
    </rPh>
    <rPh sb="28" eb="30">
      <t>シリョウ</t>
    </rPh>
    <rPh sb="32" eb="34">
      <t>ジュンビ</t>
    </rPh>
    <phoneticPr fontId="1"/>
  </si>
  <si>
    <r>
      <t>１０．その他</t>
    </r>
    <r>
      <rPr>
        <b/>
        <sz val="10.5"/>
        <rFont val="ＭＳ ゴシック"/>
        <family val="3"/>
        <charset val="128"/>
      </rPr>
      <t>（店舗運営上必要な資格等）</t>
    </r>
    <rPh sb="5" eb="6">
      <t>タ</t>
    </rPh>
    <phoneticPr fontId="20"/>
  </si>
  <si>
    <r>
      <t>６．応募者の経験と強み</t>
    </r>
    <r>
      <rPr>
        <b/>
        <sz val="10.5"/>
        <rFont val="ＭＳ ゴシック"/>
        <family val="3"/>
        <charset val="128"/>
      </rPr>
      <t>（勤務先・役職・業務の概要を記入）</t>
    </r>
    <rPh sb="2" eb="5">
      <t>オウボシャ</t>
    </rPh>
    <rPh sb="6" eb="8">
      <t>ケイケン</t>
    </rPh>
    <rPh sb="9" eb="10">
      <t>ツヨ</t>
    </rPh>
    <phoneticPr fontId="20"/>
  </si>
  <si>
    <r>
      <t>８．チャレンジショップ終了後の計画</t>
    </r>
    <r>
      <rPr>
        <b/>
        <sz val="10.5"/>
        <rFont val="ＭＳ ゴシック"/>
        <family val="3"/>
        <charset val="128"/>
      </rPr>
      <t>（独立・出店の見込み）</t>
    </r>
    <rPh sb="11" eb="14">
      <t>シュウリョウゴ</t>
    </rPh>
    <rPh sb="15" eb="17">
      <t>ケイカク</t>
    </rPh>
    <rPh sb="18" eb="20">
      <t>ドクリツ</t>
    </rPh>
    <rPh sb="21" eb="23">
      <t>シュッテン</t>
    </rPh>
    <rPh sb="24" eb="26">
      <t>ミコ</t>
    </rPh>
    <phoneticPr fontId="20"/>
  </si>
  <si>
    <t>収支計画</t>
    <rPh sb="0" eb="2">
      <t>シュウシ</t>
    </rPh>
    <rPh sb="2" eb="4">
      <t>ケイカク</t>
    </rPh>
    <phoneticPr fontId="1"/>
  </si>
  <si>
    <t>　家賃</t>
    <rPh sb="1" eb="3">
      <t>ヤチン</t>
    </rPh>
    <phoneticPr fontId="1"/>
  </si>
  <si>
    <t>（</t>
    <phoneticPr fontId="1"/>
  </si>
  <si>
    <t>か月）</t>
  </si>
  <si>
    <t>×</t>
    <phoneticPr fontId="1"/>
  </si>
  <si>
    <t>円</t>
    <rPh sb="0" eb="1">
      <t>エン</t>
    </rPh>
    <phoneticPr fontId="1"/>
  </si>
  <si>
    <r>
      <t>1</t>
    </r>
    <r>
      <rPr>
        <sz val="10.5"/>
        <rFont val="ＭＳ Ｐゴシック"/>
        <family val="3"/>
        <charset val="128"/>
      </rPr>
      <t>か月目</t>
    </r>
    <rPh sb="2" eb="3">
      <t>ゲツ</t>
    </rPh>
    <rPh sb="3" eb="4">
      <t>メ</t>
    </rPh>
    <phoneticPr fontId="20"/>
  </si>
  <si>
    <r>
      <t>2</t>
    </r>
    <r>
      <rPr>
        <sz val="10.5"/>
        <rFont val="ＭＳ Ｐゴシック"/>
        <family val="3"/>
        <charset val="128"/>
      </rPr>
      <t>か月目</t>
    </r>
    <rPh sb="2" eb="3">
      <t>ゲツ</t>
    </rPh>
    <rPh sb="3" eb="4">
      <t>メ</t>
    </rPh>
    <phoneticPr fontId="20"/>
  </si>
  <si>
    <r>
      <t>3</t>
    </r>
    <r>
      <rPr>
        <sz val="10.5"/>
        <rFont val="ＭＳ Ｐゴシック"/>
        <family val="3"/>
        <charset val="128"/>
      </rPr>
      <t>か月目</t>
    </r>
    <rPh sb="2" eb="3">
      <t>ゲツ</t>
    </rPh>
    <rPh sb="3" eb="4">
      <t>メ</t>
    </rPh>
    <phoneticPr fontId="20"/>
  </si>
  <si>
    <r>
      <t>4</t>
    </r>
    <r>
      <rPr>
        <sz val="10.5"/>
        <rFont val="ＭＳ Ｐゴシック"/>
        <family val="3"/>
        <charset val="128"/>
      </rPr>
      <t>か月目</t>
    </r>
    <rPh sb="2" eb="3">
      <t>ゲツ</t>
    </rPh>
    <rPh sb="3" eb="4">
      <t>メ</t>
    </rPh>
    <phoneticPr fontId="20"/>
  </si>
  <si>
    <r>
      <t>5</t>
    </r>
    <r>
      <rPr>
        <sz val="10.5"/>
        <rFont val="ＭＳ Ｐゴシック"/>
        <family val="3"/>
        <charset val="128"/>
      </rPr>
      <t>か月目</t>
    </r>
    <rPh sb="2" eb="3">
      <t>ゲツ</t>
    </rPh>
    <rPh sb="3" eb="4">
      <t>メ</t>
    </rPh>
    <phoneticPr fontId="20"/>
  </si>
  <si>
    <r>
      <t>6</t>
    </r>
    <r>
      <rPr>
        <sz val="10.5"/>
        <rFont val="ＭＳ Ｐゴシック"/>
        <family val="3"/>
        <charset val="128"/>
      </rPr>
      <t>か月目</t>
    </r>
    <rPh sb="2" eb="3">
      <t>ゲツ</t>
    </rPh>
    <rPh sb="3" eb="4">
      <t>メ</t>
    </rPh>
    <phoneticPr fontId="20"/>
  </si>
  <si>
    <r>
      <t>7</t>
    </r>
    <r>
      <rPr>
        <sz val="10.5"/>
        <rFont val="ＭＳ Ｐゴシック"/>
        <family val="3"/>
        <charset val="128"/>
      </rPr>
      <t>か月目</t>
    </r>
    <rPh sb="2" eb="3">
      <t>ゲツ</t>
    </rPh>
    <rPh sb="3" eb="4">
      <t>メ</t>
    </rPh>
    <phoneticPr fontId="20"/>
  </si>
  <si>
    <r>
      <t>8</t>
    </r>
    <r>
      <rPr>
        <sz val="10.5"/>
        <rFont val="ＭＳ Ｐゴシック"/>
        <family val="3"/>
        <charset val="128"/>
      </rPr>
      <t>か月目</t>
    </r>
    <rPh sb="2" eb="3">
      <t>ゲツ</t>
    </rPh>
    <rPh sb="3" eb="4">
      <t>メ</t>
    </rPh>
    <phoneticPr fontId="20"/>
  </si>
  <si>
    <r>
      <t>9</t>
    </r>
    <r>
      <rPr>
        <sz val="10.5"/>
        <rFont val="ＭＳ Ｐゴシック"/>
        <family val="3"/>
        <charset val="128"/>
      </rPr>
      <t>か月目</t>
    </r>
    <rPh sb="2" eb="3">
      <t>ゲツ</t>
    </rPh>
    <rPh sb="3" eb="4">
      <t>メ</t>
    </rPh>
    <phoneticPr fontId="20"/>
  </si>
  <si>
    <r>
      <t>10</t>
    </r>
    <r>
      <rPr>
        <sz val="10.5"/>
        <rFont val="ＭＳ Ｐゴシック"/>
        <family val="3"/>
        <charset val="128"/>
      </rPr>
      <t>か月目</t>
    </r>
    <rPh sb="3" eb="4">
      <t>ゲツ</t>
    </rPh>
    <rPh sb="4" eb="5">
      <t>メ</t>
    </rPh>
    <phoneticPr fontId="20"/>
  </si>
  <si>
    <r>
      <t>11</t>
    </r>
    <r>
      <rPr>
        <sz val="10.5"/>
        <rFont val="ＭＳ Ｐゴシック"/>
        <family val="3"/>
        <charset val="128"/>
      </rPr>
      <t>か月目</t>
    </r>
    <rPh sb="3" eb="4">
      <t>ゲツ</t>
    </rPh>
    <rPh sb="4" eb="5">
      <t>メ</t>
    </rPh>
    <phoneticPr fontId="20"/>
  </si>
  <si>
    <r>
      <t>12</t>
    </r>
    <r>
      <rPr>
        <sz val="10.5"/>
        <rFont val="ＭＳ Ｐゴシック"/>
        <family val="3"/>
        <charset val="128"/>
      </rPr>
      <t>か月目</t>
    </r>
    <rPh sb="3" eb="4">
      <t>ゲツ</t>
    </rPh>
    <rPh sb="4" eb="5">
      <t>メ</t>
    </rPh>
    <phoneticPr fontId="20"/>
  </si>
  <si>
    <r>
      <rPr>
        <sz val="10.5"/>
        <rFont val="ＭＳ Ｐゴシック"/>
        <family val="3"/>
        <charset val="128"/>
      </rPr>
      <t>合計</t>
    </r>
    <r>
      <rPr>
        <sz val="10.5"/>
        <rFont val="Century"/>
        <family val="1"/>
      </rPr>
      <t>/</t>
    </r>
    <r>
      <rPr>
        <sz val="10.5"/>
        <rFont val="ＭＳ Ｐゴシック"/>
        <family val="3"/>
        <charset val="128"/>
      </rPr>
      <t>平均</t>
    </r>
    <rPh sb="0" eb="2">
      <t>ゴウケイ</t>
    </rPh>
    <rPh sb="3" eb="5">
      <t>ヘイキン</t>
    </rPh>
    <phoneticPr fontId="20"/>
  </si>
  <si>
    <t>出店希望区画</t>
    <rPh sb="0" eb="2">
      <t>シュッテン</t>
    </rPh>
    <rPh sb="2" eb="4">
      <t>キボウ</t>
    </rPh>
    <rPh sb="4" eb="6">
      <t>クカク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</si>
  <si>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</si>
  <si>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</si>
  <si>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</si>
  <si>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</si>
  <si>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番</t>
    <rPh sb="0" eb="1">
      <t>バン</t>
    </rPh>
    <phoneticPr fontId="1"/>
  </si>
  <si>
    <t>床面積</t>
    <rPh sb="0" eb="3">
      <t>ユカメンセキ</t>
    </rPh>
    <phoneticPr fontId="1"/>
  </si>
  <si>
    <t>坪</t>
    <rPh sb="0" eb="1">
      <t>ツボ</t>
    </rPh>
    <phoneticPr fontId="1"/>
  </si>
  <si>
    <t>出店希望期間</t>
    <rPh sb="0" eb="2">
      <t>シュッテン</t>
    </rPh>
    <rPh sb="2" eb="4">
      <t>キボウ</t>
    </rPh>
    <rPh sb="4" eb="6">
      <t>キカン</t>
    </rPh>
    <phoneticPr fontId="1"/>
  </si>
  <si>
    <t>～</t>
    <phoneticPr fontId="1"/>
  </si>
  <si>
    <t>（</t>
    <phoneticPr fontId="1"/>
  </si>
  <si>
    <t>か月</t>
    <rPh sb="1" eb="2">
      <t>ゲツ</t>
    </rPh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</si>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</sst>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#,##0.0;[Red]\-#,##0.0"/>
    <numFmt numFmtId="178" formatCode="0.0"/>
    <numFmt numFmtId="179" formatCode="0;\-0;;@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Century"/>
      <family val="1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b/>
      <sz val="14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u/>
      <sz val="10.5"/>
      <name val="ＭＳ 明朝"/>
      <family val="1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10"/>
      <name val="ＭＳ ゴシック"/>
      <family val="3"/>
      <charset val="128"/>
    </font>
    <font>
      <sz val="10.5"/>
      <name val="Century"/>
      <family val="1"/>
    </font>
    <font>
      <b/>
      <sz val="14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9">
    <xf numFmtId="0" fontId="0" fillId="0" borderId="0">
      <alignment vertical="center"/>
    </xf>
    <xf numFmtId="0" fontId="2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10" borderId="8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8" fillId="3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6" fillId="21" borderId="13" applyNumberFormat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1" fillId="13" borderId="7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</cellStyleXfs>
  <cellXfs count="478">
    <xf numFmtId="0" fontId="0" fillId="0" borderId="0" xfId="0">
      <alignment vertical="center"/>
    </xf>
    <xf numFmtId="0" fontId="25" fillId="0" borderId="0" xfId="0" applyFont="1">
      <alignment vertical="center"/>
    </xf>
    <xf numFmtId="0" fontId="25" fillId="0" borderId="0" xfId="0" applyFont="1" applyBorder="1" applyAlignme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9" fillId="0" borderId="0" xfId="0" applyFont="1" applyFill="1">
      <alignment vertical="center"/>
    </xf>
    <xf numFmtId="0" fontId="25" fillId="0" borderId="0" xfId="0" applyFont="1" applyFill="1">
      <alignment vertical="center"/>
    </xf>
    <xf numFmtId="0" fontId="30" fillId="0" borderId="0" xfId="0" applyFont="1">
      <alignment vertical="center"/>
    </xf>
    <xf numFmtId="0" fontId="31" fillId="0" borderId="0" xfId="0" applyFont="1" applyFill="1">
      <alignment vertical="center"/>
    </xf>
    <xf numFmtId="0" fontId="25" fillId="0" borderId="0" xfId="0" applyFont="1" applyAlignment="1">
      <alignment vertical="center"/>
    </xf>
    <xf numFmtId="0" fontId="31" fillId="0" borderId="0" xfId="0" applyFont="1">
      <alignment vertical="center"/>
    </xf>
    <xf numFmtId="0" fontId="33" fillId="0" borderId="0" xfId="0" applyFont="1" applyFill="1" applyAlignment="1">
      <alignment horizontal="right" vertical="center"/>
    </xf>
    <xf numFmtId="0" fontId="30" fillId="0" borderId="0" xfId="0" applyFont="1" applyFill="1" applyBorder="1" applyAlignment="1">
      <alignment horizontal="center" vertical="center"/>
    </xf>
    <xf numFmtId="38" fontId="31" fillId="0" borderId="0" xfId="45" applyFont="1" applyFill="1" applyBorder="1" applyAlignment="1">
      <alignment horizontal="right" vertical="center"/>
    </xf>
    <xf numFmtId="38" fontId="30" fillId="0" borderId="0" xfId="45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38" fontId="25" fillId="0" borderId="0" xfId="45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vertical="center"/>
    </xf>
    <xf numFmtId="0" fontId="31" fillId="0" borderId="15" xfId="0" applyFont="1" applyFill="1" applyBorder="1" applyAlignment="1">
      <alignment vertical="center" shrinkToFit="1"/>
    </xf>
    <xf numFmtId="0" fontId="25" fillId="0" borderId="15" xfId="0" applyFont="1" applyBorder="1">
      <alignment vertical="center"/>
    </xf>
    <xf numFmtId="0" fontId="31" fillId="0" borderId="0" xfId="0" applyFont="1" applyFill="1" applyBorder="1" applyAlignment="1">
      <alignment horizontal="right" vertical="center"/>
    </xf>
    <xf numFmtId="38" fontId="31" fillId="27" borderId="18" xfId="45" applyFont="1" applyFill="1" applyBorder="1" applyAlignment="1">
      <alignment horizontal="right" vertical="center" wrapText="1"/>
    </xf>
    <xf numFmtId="38" fontId="31" fillId="0" borderId="19" xfId="45" applyFont="1" applyFill="1" applyBorder="1" applyAlignment="1">
      <alignment vertical="center" wrapText="1"/>
    </xf>
    <xf numFmtId="0" fontId="31" fillId="27" borderId="4" xfId="0" applyFont="1" applyFill="1" applyBorder="1" applyAlignment="1">
      <alignment horizontal="center" vertical="center" shrinkToFit="1"/>
    </xf>
    <xf numFmtId="0" fontId="31" fillId="0" borderId="5" xfId="0" applyFont="1" applyFill="1" applyBorder="1" applyAlignment="1">
      <alignment vertical="center" shrinkToFit="1"/>
    </xf>
    <xf numFmtId="0" fontId="25" fillId="0" borderId="0" xfId="0" applyFont="1" applyFill="1" applyBorder="1">
      <alignment vertical="center"/>
    </xf>
    <xf numFmtId="38" fontId="31" fillId="0" borderId="0" xfId="45" applyFont="1" applyBorder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34" fillId="0" borderId="0" xfId="0" applyFont="1">
      <alignment vertical="center"/>
    </xf>
    <xf numFmtId="0" fontId="26" fillId="0" borderId="0" xfId="0" applyFont="1">
      <alignment vertical="center"/>
    </xf>
    <xf numFmtId="9" fontId="25" fillId="0" borderId="0" xfId="0" applyNumberFormat="1" applyFont="1">
      <alignment vertical="center"/>
    </xf>
    <xf numFmtId="178" fontId="25" fillId="0" borderId="0" xfId="0" applyNumberFormat="1" applyFont="1">
      <alignment vertical="center"/>
    </xf>
    <xf numFmtId="0" fontId="24" fillId="0" borderId="0" xfId="0" applyFont="1" applyFill="1" applyBorder="1" applyAlignment="1">
      <alignment vertical="center" shrinkToFit="1"/>
    </xf>
    <xf numFmtId="38" fontId="24" fillId="0" borderId="0" xfId="45" applyFont="1" applyFill="1" applyBorder="1" applyAlignment="1">
      <alignment horizontal="center" vertical="center" shrinkToFit="1"/>
    </xf>
    <xf numFmtId="38" fontId="24" fillId="0" borderId="0" xfId="45" applyFont="1" applyFill="1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25" fillId="0" borderId="0" xfId="0" applyFont="1" applyBorder="1" applyAlignment="1">
      <alignment vertical="center" textRotation="255" shrinkToFit="1"/>
    </xf>
    <xf numFmtId="0" fontId="35" fillId="0" borderId="0" xfId="0" applyFont="1">
      <alignment vertical="center"/>
    </xf>
    <xf numFmtId="0" fontId="35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6" fillId="0" borderId="0" xfId="0" applyFont="1" applyFill="1">
      <alignment vertical="center"/>
    </xf>
    <xf numFmtId="0" fontId="37" fillId="27" borderId="20" xfId="0" applyFont="1" applyFill="1" applyBorder="1" applyAlignment="1">
      <alignment vertical="center"/>
    </xf>
    <xf numFmtId="0" fontId="37" fillId="0" borderId="1" xfId="0" applyFont="1" applyFill="1" applyBorder="1" applyAlignment="1">
      <alignment horizontal="center" vertical="center"/>
    </xf>
    <xf numFmtId="0" fontId="35" fillId="24" borderId="0" xfId="0" applyFont="1" applyFill="1" applyBorder="1" applyAlignment="1">
      <alignment horizontal="left" vertical="center"/>
    </xf>
    <xf numFmtId="0" fontId="36" fillId="24" borderId="0" xfId="0" applyFont="1" applyFill="1" applyAlignment="1">
      <alignment horizontal="center" vertical="center"/>
    </xf>
    <xf numFmtId="0" fontId="35" fillId="24" borderId="0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24" borderId="0" xfId="0" applyFont="1" applyFill="1" applyBorder="1" applyAlignment="1">
      <alignment vertical="center"/>
    </xf>
    <xf numFmtId="0" fontId="38" fillId="24" borderId="0" xfId="48" applyFont="1" applyFill="1" applyBorder="1" applyAlignment="1" applyProtection="1">
      <alignment horizontal="left" vertical="center"/>
    </xf>
    <xf numFmtId="0" fontId="35" fillId="0" borderId="0" xfId="0" applyFont="1" applyFill="1">
      <alignment vertical="center"/>
    </xf>
    <xf numFmtId="0" fontId="35" fillId="0" borderId="0" xfId="0" applyFont="1" applyBorder="1" applyAlignment="1">
      <alignment horizontal="left" vertical="center" wrapText="1" shrinkToFit="1"/>
    </xf>
    <xf numFmtId="0" fontId="36" fillId="0" borderId="0" xfId="0" applyFont="1" applyBorder="1" applyAlignment="1">
      <alignment horizontal="left" vertical="center" shrinkToFit="1"/>
    </xf>
    <xf numFmtId="0" fontId="36" fillId="0" borderId="0" xfId="0" applyFont="1">
      <alignment vertical="center"/>
    </xf>
    <xf numFmtId="0" fontId="35" fillId="0" borderId="0" xfId="0" applyFont="1" applyFill="1" applyAlignment="1">
      <alignment horizontal="right" vertical="center"/>
    </xf>
    <xf numFmtId="0" fontId="35" fillId="0" borderId="0" xfId="0" applyFont="1" applyFill="1" applyBorder="1" applyAlignment="1">
      <alignment vertical="center" wrapText="1"/>
    </xf>
    <xf numFmtId="0" fontId="35" fillId="0" borderId="23" xfId="0" applyFont="1" applyFill="1" applyBorder="1" applyAlignment="1">
      <alignment vertical="center" wrapText="1"/>
    </xf>
    <xf numFmtId="0" fontId="36" fillId="0" borderId="0" xfId="0" applyFont="1" applyFill="1" applyAlignment="1">
      <alignment vertical="center"/>
    </xf>
    <xf numFmtId="0" fontId="36" fillId="0" borderId="0" xfId="0" applyFont="1" applyFill="1" applyAlignment="1">
      <alignment horizontal="left" vertical="center" indent="1"/>
    </xf>
    <xf numFmtId="0" fontId="36" fillId="24" borderId="0" xfId="0" applyFont="1" applyFill="1" applyAlignment="1">
      <alignment horizontal="left" vertical="center" indent="1"/>
    </xf>
    <xf numFmtId="0" fontId="37" fillId="24" borderId="0" xfId="0" applyFont="1" applyFill="1" applyBorder="1" applyAlignment="1">
      <alignment horizontal="center" vertical="center"/>
    </xf>
    <xf numFmtId="0" fontId="37" fillId="24" borderId="0" xfId="0" applyFont="1" applyFill="1">
      <alignment vertical="center"/>
    </xf>
    <xf numFmtId="0" fontId="39" fillId="24" borderId="0" xfId="0" applyFont="1" applyFill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24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37" fillId="24" borderId="16" xfId="0" applyFont="1" applyFill="1" applyBorder="1" applyAlignment="1">
      <alignment horizontal="left" vertical="center"/>
    </xf>
    <xf numFmtId="0" fontId="40" fillId="24" borderId="0" xfId="0" applyFont="1" applyFill="1">
      <alignment vertical="center"/>
    </xf>
    <xf numFmtId="0" fontId="41" fillId="24" borderId="0" xfId="0" applyFont="1" applyFill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27" borderId="16" xfId="0" applyFont="1" applyFill="1" applyBorder="1" applyAlignment="1">
      <alignment vertical="center" wrapText="1"/>
    </xf>
    <xf numFmtId="0" fontId="40" fillId="27" borderId="0" xfId="0" applyFont="1" applyFill="1" applyBorder="1" applyAlignment="1">
      <alignment vertical="center" wrapText="1"/>
    </xf>
    <xf numFmtId="0" fontId="40" fillId="27" borderId="15" xfId="0" applyFont="1" applyFill="1" applyBorder="1" applyAlignment="1">
      <alignment vertical="center" wrapText="1"/>
    </xf>
    <xf numFmtId="0" fontId="40" fillId="27" borderId="15" xfId="0" applyFont="1" applyFill="1" applyBorder="1" applyAlignment="1">
      <alignment vertical="center"/>
    </xf>
    <xf numFmtId="0" fontId="40" fillId="0" borderId="15" xfId="0" applyFont="1" applyFill="1" applyBorder="1" applyAlignment="1">
      <alignment vertical="center"/>
    </xf>
    <xf numFmtId="0" fontId="40" fillId="0" borderId="15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1" xfId="48" applyFont="1" applyFill="1" applyBorder="1" applyAlignment="1" applyProtection="1">
      <alignment horizontal="center" vertical="center"/>
    </xf>
    <xf numFmtId="0" fontId="35" fillId="0" borderId="0" xfId="0" applyFont="1" applyBorder="1">
      <alignment vertical="center"/>
    </xf>
    <xf numFmtId="0" fontId="37" fillId="27" borderId="1" xfId="0" applyFont="1" applyFill="1" applyBorder="1" applyAlignment="1">
      <alignment horizontal="center" vertical="center"/>
    </xf>
    <xf numFmtId="0" fontId="37" fillId="0" borderId="16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15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left" vertical="center"/>
    </xf>
    <xf numFmtId="0" fontId="40" fillId="0" borderId="0" xfId="0" applyFont="1" applyFill="1" applyBorder="1" applyAlignment="1">
      <alignment horizontal="left" vertical="top" wrapText="1" shrinkToFit="1"/>
    </xf>
    <xf numFmtId="0" fontId="33" fillId="0" borderId="0" xfId="0" applyFont="1" applyFill="1" applyAlignment="1">
      <alignment horizontal="right"/>
    </xf>
    <xf numFmtId="0" fontId="43" fillId="0" borderId="3" xfId="0" applyFont="1" applyFill="1" applyBorder="1" applyAlignment="1">
      <alignment vertical="center"/>
    </xf>
    <xf numFmtId="0" fontId="43" fillId="0" borderId="3" xfId="0" applyFont="1" applyFill="1" applyBorder="1" applyAlignment="1">
      <alignment horizontal="right" vertical="center"/>
    </xf>
    <xf numFmtId="0" fontId="43" fillId="0" borderId="55" xfId="0" applyFont="1" applyFill="1" applyBorder="1" applyAlignment="1">
      <alignment vertical="center"/>
    </xf>
    <xf numFmtId="0" fontId="43" fillId="0" borderId="57" xfId="0" applyFont="1" applyFill="1" applyBorder="1" applyAlignment="1">
      <alignment horizontal="right" vertical="center"/>
    </xf>
    <xf numFmtId="0" fontId="43" fillId="0" borderId="57" xfId="0" applyFont="1" applyFill="1" applyBorder="1" applyAlignment="1">
      <alignment horizontal="center" vertical="center"/>
    </xf>
    <xf numFmtId="0" fontId="43" fillId="0" borderId="16" xfId="0" applyFont="1" applyFill="1" applyBorder="1" applyAlignment="1">
      <alignment horizontal="center" vertical="center"/>
    </xf>
    <xf numFmtId="0" fontId="43" fillId="0" borderId="56" xfId="0" applyFont="1" applyFill="1" applyBorder="1" applyAlignment="1">
      <alignment vertical="center"/>
    </xf>
    <xf numFmtId="0" fontId="31" fillId="0" borderId="0" xfId="0" applyFont="1" applyBorder="1">
      <alignment vertical="center"/>
    </xf>
    <xf numFmtId="0" fontId="37" fillId="0" borderId="22" xfId="0" applyFont="1" applyFill="1" applyBorder="1" applyAlignment="1">
      <alignment vertical="center" textRotation="255"/>
    </xf>
    <xf numFmtId="0" fontId="44" fillId="25" borderId="20" xfId="0" applyFont="1" applyFill="1" applyBorder="1" applyAlignment="1">
      <alignment horizontal="center" vertical="center"/>
    </xf>
    <xf numFmtId="0" fontId="44" fillId="25" borderId="20" xfId="0" applyFont="1" applyFill="1" applyBorder="1" applyAlignment="1">
      <alignment horizontal="center" vertical="center" shrinkToFit="1"/>
    </xf>
    <xf numFmtId="38" fontId="46" fillId="25" borderId="20" xfId="45" applyFont="1" applyFill="1" applyBorder="1" applyAlignment="1">
      <alignment vertical="center" shrinkToFit="1"/>
    </xf>
    <xf numFmtId="38" fontId="46" fillId="25" borderId="20" xfId="45" applyFont="1" applyFill="1" applyBorder="1" applyAlignment="1">
      <alignment horizontal="center" vertical="center" shrinkToFit="1"/>
    </xf>
    <xf numFmtId="176" fontId="43" fillId="27" borderId="20" xfId="46" applyNumberFormat="1" applyFont="1" applyFill="1" applyBorder="1" applyAlignment="1">
      <alignment vertical="center" shrinkToFit="1"/>
    </xf>
    <xf numFmtId="38" fontId="46" fillId="0" borderId="20" xfId="45" applyFont="1" applyFill="1" applyBorder="1" applyAlignment="1">
      <alignment vertical="center" shrinkToFit="1"/>
    </xf>
    <xf numFmtId="176" fontId="43" fillId="0" borderId="20" xfId="46" applyNumberFormat="1" applyFont="1" applyFill="1" applyBorder="1" applyAlignment="1">
      <alignment vertical="center" shrinkToFit="1"/>
    </xf>
    <xf numFmtId="38" fontId="46" fillId="24" borderId="20" xfId="45" applyFont="1" applyFill="1" applyBorder="1" applyAlignment="1">
      <alignment vertical="center" shrinkToFit="1"/>
    </xf>
    <xf numFmtId="38" fontId="46" fillId="27" borderId="20" xfId="45" applyFont="1" applyFill="1" applyBorder="1" applyAlignment="1">
      <alignment vertical="center" shrinkToFit="1"/>
    </xf>
    <xf numFmtId="38" fontId="46" fillId="0" borderId="20" xfId="45" applyFont="1" applyBorder="1" applyAlignment="1">
      <alignment vertical="center" shrinkToFit="1"/>
    </xf>
    <xf numFmtId="0" fontId="46" fillId="25" borderId="20" xfId="0" applyFont="1" applyFill="1" applyBorder="1" applyAlignment="1">
      <alignment horizontal="center" vertical="center"/>
    </xf>
    <xf numFmtId="0" fontId="46" fillId="0" borderId="20" xfId="0" applyFont="1" applyFill="1" applyBorder="1" applyAlignment="1">
      <alignment horizontal="right" vertical="center"/>
    </xf>
    <xf numFmtId="176" fontId="46" fillId="0" borderId="20" xfId="46" applyNumberFormat="1" applyFont="1" applyFill="1" applyBorder="1" applyAlignment="1">
      <alignment vertical="center" shrinkToFit="1"/>
    </xf>
    <xf numFmtId="0" fontId="46" fillId="27" borderId="20" xfId="0" applyFont="1" applyFill="1" applyBorder="1" applyAlignment="1">
      <alignment horizontal="right" vertical="center"/>
    </xf>
    <xf numFmtId="0" fontId="46" fillId="27" borderId="25" xfId="0" applyFont="1" applyFill="1" applyBorder="1">
      <alignment vertical="center"/>
    </xf>
    <xf numFmtId="0" fontId="46" fillId="0" borderId="25" xfId="0" applyFont="1" applyFill="1" applyBorder="1">
      <alignment vertical="center"/>
    </xf>
    <xf numFmtId="0" fontId="46" fillId="27" borderId="20" xfId="0" applyFont="1" applyFill="1" applyBorder="1">
      <alignment vertical="center"/>
    </xf>
    <xf numFmtId="0" fontId="46" fillId="0" borderId="4" xfId="0" applyFont="1" applyFill="1" applyBorder="1">
      <alignment vertical="center"/>
    </xf>
    <xf numFmtId="0" fontId="46" fillId="25" borderId="28" xfId="0" applyFont="1" applyFill="1" applyBorder="1">
      <alignment vertical="center"/>
    </xf>
    <xf numFmtId="38" fontId="46" fillId="25" borderId="25" xfId="45" applyFont="1" applyFill="1" applyBorder="1" applyAlignment="1">
      <alignment vertical="center" shrinkToFit="1"/>
    </xf>
    <xf numFmtId="177" fontId="46" fillId="0" borderId="20" xfId="45" applyNumberFormat="1" applyFont="1" applyFill="1" applyBorder="1" applyAlignment="1">
      <alignment vertical="center" shrinkToFit="1"/>
    </xf>
    <xf numFmtId="176" fontId="44" fillId="27" borderId="20" xfId="46" applyNumberFormat="1" applyFont="1" applyFill="1" applyBorder="1" applyAlignment="1">
      <alignment horizontal="center" vertical="center" shrinkToFit="1"/>
    </xf>
    <xf numFmtId="0" fontId="44" fillId="0" borderId="20" xfId="0" applyFont="1" applyFill="1" applyBorder="1" applyAlignment="1">
      <alignment horizontal="center" vertical="center" shrinkToFit="1"/>
    </xf>
    <xf numFmtId="38" fontId="46" fillId="0" borderId="20" xfId="0" applyNumberFormat="1" applyFont="1" applyFill="1" applyBorder="1" applyAlignment="1">
      <alignment vertical="center" shrinkToFit="1"/>
    </xf>
    <xf numFmtId="38" fontId="46" fillId="25" borderId="20" xfId="0" applyNumberFormat="1" applyFont="1" applyFill="1" applyBorder="1" applyAlignment="1">
      <alignment vertical="center" shrinkToFit="1"/>
    </xf>
    <xf numFmtId="176" fontId="44" fillId="0" borderId="20" xfId="46" applyNumberFormat="1" applyFont="1" applyFill="1" applyBorder="1" applyAlignment="1">
      <alignment horizontal="center" vertical="center" shrinkToFit="1"/>
    </xf>
    <xf numFmtId="0" fontId="43" fillId="0" borderId="0" xfId="0" applyFont="1">
      <alignment vertical="center"/>
    </xf>
    <xf numFmtId="0" fontId="46" fillId="0" borderId="0" xfId="0" applyFont="1" applyFill="1" applyBorder="1" applyAlignment="1">
      <alignment vertical="center" shrinkToFit="1"/>
    </xf>
    <xf numFmtId="0" fontId="46" fillId="0" borderId="0" xfId="0" applyFont="1">
      <alignment vertical="center"/>
    </xf>
    <xf numFmtId="38" fontId="46" fillId="0" borderId="0" xfId="45" applyFont="1" applyFill="1" applyBorder="1" applyAlignment="1">
      <alignment horizontal="center" vertical="center" shrinkToFit="1"/>
    </xf>
    <xf numFmtId="55" fontId="46" fillId="0" borderId="0" xfId="46" applyNumberFormat="1" applyFont="1" applyFill="1" applyBorder="1" applyAlignment="1">
      <alignment horizontal="center" vertical="center" shrinkToFit="1"/>
    </xf>
    <xf numFmtId="0" fontId="46" fillId="0" borderId="0" xfId="0" applyFont="1" applyFill="1" applyBorder="1" applyAlignment="1">
      <alignment horizontal="center" vertical="center" shrinkToFit="1"/>
    </xf>
    <xf numFmtId="0" fontId="43" fillId="0" borderId="0" xfId="0" applyFont="1" applyFill="1" applyBorder="1" applyAlignment="1">
      <alignment horizontal="left" vertical="center" shrinkToFit="1"/>
    </xf>
    <xf numFmtId="0" fontId="43" fillId="0" borderId="0" xfId="0" applyFont="1" applyAlignment="1">
      <alignment horizontal="left" vertical="center"/>
    </xf>
    <xf numFmtId="0" fontId="44" fillId="0" borderId="20" xfId="0" applyFont="1" applyFill="1" applyBorder="1" applyAlignment="1">
      <alignment horizontal="center" vertical="center"/>
    </xf>
    <xf numFmtId="177" fontId="46" fillId="27" borderId="20" xfId="45" applyNumberFormat="1" applyFont="1" applyFill="1" applyBorder="1" applyAlignment="1">
      <alignment vertical="center" shrinkToFit="1"/>
    </xf>
    <xf numFmtId="38" fontId="46" fillId="26" borderId="20" xfId="45" applyFont="1" applyFill="1" applyBorder="1" applyAlignment="1">
      <alignment vertical="center" shrinkToFit="1"/>
    </xf>
    <xf numFmtId="9" fontId="44" fillId="27" borderId="20" xfId="0" applyNumberFormat="1" applyFont="1" applyFill="1" applyBorder="1" applyAlignment="1">
      <alignment horizontal="center" vertical="center" shrinkToFit="1"/>
    </xf>
    <xf numFmtId="38" fontId="46" fillId="27" borderId="25" xfId="45" applyFont="1" applyFill="1" applyBorder="1">
      <alignment vertical="center"/>
    </xf>
    <xf numFmtId="0" fontId="27" fillId="0" borderId="0" xfId="0" applyFont="1" applyFill="1">
      <alignment vertical="center"/>
    </xf>
    <xf numFmtId="0" fontId="35" fillId="0" borderId="0" xfId="0" applyFont="1" applyFill="1" applyBorder="1">
      <alignment vertical="center"/>
    </xf>
    <xf numFmtId="0" fontId="35" fillId="0" borderId="0" xfId="0" applyFont="1" applyFill="1" applyBorder="1" applyAlignment="1">
      <alignment vertical="center"/>
    </xf>
    <xf numFmtId="0" fontId="40" fillId="0" borderId="15" xfId="0" applyFont="1" applyFill="1" applyBorder="1" applyAlignment="1">
      <alignment horizontal="center" vertical="center"/>
    </xf>
    <xf numFmtId="20" fontId="40" fillId="27" borderId="18" xfId="0" applyNumberFormat="1" applyFont="1" applyFill="1" applyBorder="1" applyAlignment="1">
      <alignment vertical="center"/>
    </xf>
    <xf numFmtId="0" fontId="40" fillId="27" borderId="1" xfId="0" applyFont="1" applyFill="1" applyBorder="1" applyAlignment="1">
      <alignment vertical="center"/>
    </xf>
    <xf numFmtId="20" fontId="40" fillId="0" borderId="1" xfId="0" applyNumberFormat="1" applyFont="1" applyFill="1" applyBorder="1" applyAlignment="1">
      <alignment horizontal="center" vertical="center"/>
    </xf>
    <xf numFmtId="20" fontId="40" fillId="27" borderId="1" xfId="0" applyNumberFormat="1" applyFont="1" applyFill="1" applyBorder="1" applyAlignment="1">
      <alignment vertical="center"/>
    </xf>
    <xf numFmtId="0" fontId="40" fillId="27" borderId="19" xfId="0" applyFont="1" applyFill="1" applyBorder="1" applyAlignment="1">
      <alignment vertical="center"/>
    </xf>
    <xf numFmtId="0" fontId="25" fillId="0" borderId="0" xfId="0" applyFont="1" applyBorder="1">
      <alignment vertic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Alignment="1">
      <alignment horizontal="center" vertical="center"/>
    </xf>
    <xf numFmtId="0" fontId="40" fillId="27" borderId="15" xfId="0" applyFont="1" applyFill="1" applyBorder="1" applyAlignment="1">
      <alignment horizontal="center" vertical="center"/>
    </xf>
    <xf numFmtId="0" fontId="42" fillId="27" borderId="1" xfId="48" applyFont="1" applyFill="1" applyBorder="1" applyAlignment="1" applyProtection="1">
      <alignment horizontal="right" vertical="center"/>
    </xf>
    <xf numFmtId="0" fontId="42" fillId="27" borderId="1" xfId="48" applyFont="1" applyFill="1" applyBorder="1" applyAlignment="1" applyProtection="1">
      <alignment horizontal="left" vertical="center"/>
    </xf>
    <xf numFmtId="0" fontId="40" fillId="27" borderId="15" xfId="0" applyFont="1" applyFill="1" applyBorder="1" applyAlignment="1">
      <alignment horizontal="left" vertical="center"/>
    </xf>
    <xf numFmtId="0" fontId="37" fillId="27" borderId="17" xfId="0" applyFont="1" applyFill="1" applyBorder="1" applyAlignment="1">
      <alignment horizontal="left" vertical="top" wrapText="1" shrinkToFit="1"/>
    </xf>
    <xf numFmtId="0" fontId="37" fillId="27" borderId="16" xfId="0" applyFont="1" applyFill="1" applyBorder="1" applyAlignment="1">
      <alignment horizontal="left" vertical="top" wrapText="1" shrinkToFit="1"/>
    </xf>
    <xf numFmtId="0" fontId="37" fillId="27" borderId="2" xfId="0" applyFont="1" applyFill="1" applyBorder="1" applyAlignment="1">
      <alignment horizontal="left" vertical="top" wrapText="1" shrinkToFit="1"/>
    </xf>
    <xf numFmtId="0" fontId="37" fillId="27" borderId="22" xfId="0" applyFont="1" applyFill="1" applyBorder="1" applyAlignment="1">
      <alignment horizontal="left" vertical="top" wrapText="1" shrinkToFit="1"/>
    </xf>
    <xf numFmtId="0" fontId="37" fillId="27" borderId="0" xfId="0" applyFont="1" applyFill="1" applyBorder="1" applyAlignment="1">
      <alignment horizontal="left" vertical="top" wrapText="1" shrinkToFit="1"/>
    </xf>
    <xf numFmtId="0" fontId="37" fillId="27" borderId="23" xfId="0" applyFont="1" applyFill="1" applyBorder="1" applyAlignment="1">
      <alignment horizontal="left" vertical="top" wrapText="1" shrinkToFit="1"/>
    </xf>
    <xf numFmtId="0" fontId="37" fillId="27" borderId="4" xfId="0" applyFont="1" applyFill="1" applyBorder="1" applyAlignment="1">
      <alignment horizontal="left" vertical="top" wrapText="1" shrinkToFit="1"/>
    </xf>
    <xf numFmtId="0" fontId="37" fillId="27" borderId="15" xfId="0" applyFont="1" applyFill="1" applyBorder="1" applyAlignment="1">
      <alignment horizontal="left" vertical="top" wrapText="1" shrinkToFit="1"/>
    </xf>
    <xf numFmtId="0" fontId="37" fillId="27" borderId="5" xfId="0" applyFont="1" applyFill="1" applyBorder="1" applyAlignment="1">
      <alignment horizontal="left" vertical="top" wrapText="1" shrinkToFit="1"/>
    </xf>
    <xf numFmtId="0" fontId="37" fillId="0" borderId="20" xfId="0" applyFont="1" applyFill="1" applyBorder="1" applyAlignment="1">
      <alignment horizontal="center" vertical="center"/>
    </xf>
    <xf numFmtId="0" fontId="37" fillId="0" borderId="18" xfId="0" applyFont="1" applyFill="1" applyBorder="1" applyAlignment="1">
      <alignment horizontal="center" vertical="center"/>
    </xf>
    <xf numFmtId="0" fontId="37" fillId="0" borderId="19" xfId="0" applyFont="1" applyFill="1" applyBorder="1" applyAlignment="1">
      <alignment horizontal="center" vertical="center"/>
    </xf>
    <xf numFmtId="0" fontId="40" fillId="27" borderId="17" xfId="0" applyFont="1" applyFill="1" applyBorder="1" applyAlignment="1">
      <alignment horizontal="left" vertical="top" wrapText="1" shrinkToFit="1"/>
    </xf>
    <xf numFmtId="0" fontId="40" fillId="27" borderId="16" xfId="0" applyFont="1" applyFill="1" applyBorder="1" applyAlignment="1">
      <alignment horizontal="left" vertical="top" wrapText="1" shrinkToFit="1"/>
    </xf>
    <xf numFmtId="0" fontId="40" fillId="27" borderId="2" xfId="0" applyFont="1" applyFill="1" applyBorder="1" applyAlignment="1">
      <alignment horizontal="left" vertical="top" wrapText="1" shrinkToFit="1"/>
    </xf>
    <xf numFmtId="0" fontId="40" fillId="27" borderId="4" xfId="0" applyFont="1" applyFill="1" applyBorder="1" applyAlignment="1">
      <alignment horizontal="left" vertical="top" wrapText="1" shrinkToFit="1"/>
    </xf>
    <xf numFmtId="0" fontId="40" fillId="27" borderId="15" xfId="0" applyFont="1" applyFill="1" applyBorder="1" applyAlignment="1">
      <alignment horizontal="left" vertical="top" wrapText="1" shrinkToFit="1"/>
    </xf>
    <xf numFmtId="0" fontId="40" fillId="27" borderId="5" xfId="0" applyFont="1" applyFill="1" applyBorder="1" applyAlignment="1">
      <alignment horizontal="left" vertical="top" wrapText="1" shrinkToFit="1"/>
    </xf>
    <xf numFmtId="0" fontId="40" fillId="27" borderId="22" xfId="0" applyFont="1" applyFill="1" applyBorder="1" applyAlignment="1">
      <alignment horizontal="left" vertical="top" wrapText="1" shrinkToFit="1"/>
    </xf>
    <xf numFmtId="0" fontId="40" fillId="27" borderId="0" xfId="0" applyFont="1" applyFill="1" applyBorder="1" applyAlignment="1">
      <alignment horizontal="left" vertical="top" wrapText="1" shrinkToFit="1"/>
    </xf>
    <xf numFmtId="0" fontId="40" fillId="27" borderId="23" xfId="0" applyFont="1" applyFill="1" applyBorder="1" applyAlignment="1">
      <alignment horizontal="left" vertical="top" wrapText="1" shrinkToFit="1"/>
    </xf>
    <xf numFmtId="0" fontId="40" fillId="27" borderId="18" xfId="0" applyFont="1" applyFill="1" applyBorder="1" applyAlignment="1">
      <alignment horizontal="left" vertical="center"/>
    </xf>
    <xf numFmtId="0" fontId="40" fillId="27" borderId="1" xfId="0" applyFont="1" applyFill="1" applyBorder="1" applyAlignment="1">
      <alignment horizontal="left" vertical="center"/>
    </xf>
    <xf numFmtId="0" fontId="40" fillId="27" borderId="19" xfId="0" applyFont="1" applyFill="1" applyBorder="1" applyAlignment="1">
      <alignment horizontal="left" vertical="center"/>
    </xf>
    <xf numFmtId="0" fontId="40" fillId="0" borderId="15" xfId="0" applyFont="1" applyFill="1" applyBorder="1" applyAlignment="1">
      <alignment horizontal="center" vertical="center"/>
    </xf>
    <xf numFmtId="0" fontId="40" fillId="27" borderId="0" xfId="0" applyFont="1" applyFill="1" applyBorder="1" applyAlignment="1">
      <alignment horizontal="center" vertical="center"/>
    </xf>
    <xf numFmtId="0" fontId="39" fillId="0" borderId="17" xfId="0" applyFont="1" applyFill="1" applyBorder="1" applyAlignment="1">
      <alignment horizontal="center" vertical="center" wrapText="1" shrinkToFit="1"/>
    </xf>
    <xf numFmtId="0" fontId="39" fillId="0" borderId="2" xfId="0" applyFont="1" applyFill="1" applyBorder="1" applyAlignment="1">
      <alignment horizontal="center" vertical="center" wrapText="1" shrinkToFit="1"/>
    </xf>
    <xf numFmtId="0" fontId="39" fillId="0" borderId="22" xfId="0" applyFont="1" applyFill="1" applyBorder="1" applyAlignment="1">
      <alignment horizontal="center" vertical="center" wrapText="1" shrinkToFit="1"/>
    </xf>
    <xf numFmtId="0" fontId="39" fillId="0" borderId="23" xfId="0" applyFont="1" applyFill="1" applyBorder="1" applyAlignment="1">
      <alignment horizontal="center" vertical="center" wrapText="1" shrinkToFit="1"/>
    </xf>
    <xf numFmtId="0" fontId="39" fillId="0" borderId="4" xfId="0" applyFont="1" applyFill="1" applyBorder="1" applyAlignment="1">
      <alignment horizontal="center" vertical="center" wrapText="1" shrinkToFit="1"/>
    </xf>
    <xf numFmtId="0" fontId="39" fillId="0" borderId="5" xfId="0" applyFont="1" applyFill="1" applyBorder="1" applyAlignment="1">
      <alignment horizontal="center" vertical="center" wrapText="1" shrinkToFit="1"/>
    </xf>
    <xf numFmtId="0" fontId="32" fillId="0" borderId="0" xfId="0" applyFont="1" applyAlignment="1">
      <alignment horizontal="center" vertical="center"/>
    </xf>
    <xf numFmtId="0" fontId="35" fillId="27" borderId="15" xfId="0" applyFont="1" applyFill="1" applyBorder="1" applyAlignment="1">
      <alignment horizontal="center" vertical="center"/>
    </xf>
    <xf numFmtId="31" fontId="40" fillId="0" borderId="0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right" vertical="center"/>
    </xf>
    <xf numFmtId="0" fontId="40" fillId="27" borderId="4" xfId="0" applyFont="1" applyFill="1" applyBorder="1" applyAlignment="1">
      <alignment horizontal="right" vertical="center" wrapText="1"/>
    </xf>
    <xf numFmtId="0" fontId="40" fillId="27" borderId="15" xfId="0" applyFont="1" applyFill="1" applyBorder="1" applyAlignment="1">
      <alignment horizontal="right" vertical="center" wrapText="1"/>
    </xf>
    <xf numFmtId="0" fontId="40" fillId="27" borderId="15" xfId="0" applyFont="1" applyFill="1" applyBorder="1" applyAlignment="1">
      <alignment horizontal="left" vertical="center" wrapText="1"/>
    </xf>
    <xf numFmtId="0" fontId="40" fillId="27" borderId="5" xfId="0" applyFont="1" applyFill="1" applyBorder="1" applyAlignment="1">
      <alignment horizontal="left" vertical="center" wrapText="1"/>
    </xf>
    <xf numFmtId="0" fontId="36" fillId="0" borderId="17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center" vertical="center" wrapText="1"/>
    </xf>
    <xf numFmtId="0" fontId="36" fillId="0" borderId="23" xfId="0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40" fillId="27" borderId="17" xfId="0" applyFont="1" applyFill="1" applyBorder="1" applyAlignment="1">
      <alignment horizontal="left" vertical="center" wrapText="1"/>
    </xf>
    <xf numFmtId="0" fontId="40" fillId="27" borderId="16" xfId="0" applyFont="1" applyFill="1" applyBorder="1" applyAlignment="1">
      <alignment horizontal="left" vertical="center"/>
    </xf>
    <xf numFmtId="0" fontId="40" fillId="27" borderId="2" xfId="0" applyFont="1" applyFill="1" applyBorder="1" applyAlignment="1">
      <alignment horizontal="left" vertical="center"/>
    </xf>
    <xf numFmtId="0" fontId="40" fillId="27" borderId="22" xfId="0" applyFont="1" applyFill="1" applyBorder="1" applyAlignment="1">
      <alignment horizontal="left" vertical="center"/>
    </xf>
    <xf numFmtId="0" fontId="40" fillId="27" borderId="0" xfId="0" applyFont="1" applyFill="1" applyBorder="1" applyAlignment="1">
      <alignment horizontal="left" vertical="center"/>
    </xf>
    <xf numFmtId="0" fontId="40" fillId="27" borderId="23" xfId="0" applyFont="1" applyFill="1" applyBorder="1" applyAlignment="1">
      <alignment horizontal="left" vertical="center"/>
    </xf>
    <xf numFmtId="0" fontId="40" fillId="27" borderId="21" xfId="0" applyFont="1" applyFill="1" applyBorder="1" applyAlignment="1">
      <alignment horizontal="left" vertical="center"/>
    </xf>
    <xf numFmtId="0" fontId="40" fillId="27" borderId="26" xfId="0" applyFont="1" applyFill="1" applyBorder="1" applyAlignment="1">
      <alignment horizontal="left" vertical="center"/>
    </xf>
    <xf numFmtId="0" fontId="40" fillId="27" borderId="27" xfId="0" applyFont="1" applyFill="1" applyBorder="1" applyAlignment="1">
      <alignment horizontal="left" vertical="center"/>
    </xf>
    <xf numFmtId="0" fontId="40" fillId="27" borderId="22" xfId="0" applyFont="1" applyFill="1" applyBorder="1" applyAlignment="1">
      <alignment horizontal="right" vertical="center" wrapText="1"/>
    </xf>
    <xf numFmtId="0" fontId="40" fillId="27" borderId="0" xfId="0" applyFont="1" applyFill="1" applyBorder="1" applyAlignment="1">
      <alignment horizontal="right" vertical="center" wrapText="1"/>
    </xf>
    <xf numFmtId="0" fontId="40" fillId="27" borderId="0" xfId="0" applyFont="1" applyFill="1" applyBorder="1" applyAlignment="1">
      <alignment horizontal="left" vertical="center" wrapText="1"/>
    </xf>
    <xf numFmtId="0" fontId="40" fillId="27" borderId="23" xfId="0" applyFont="1" applyFill="1" applyBorder="1" applyAlignment="1">
      <alignment horizontal="left" vertical="center" wrapText="1"/>
    </xf>
    <xf numFmtId="0" fontId="40" fillId="27" borderId="22" xfId="0" applyFont="1" applyFill="1" applyBorder="1" applyAlignment="1">
      <alignment horizontal="left" vertical="center" wrapText="1"/>
    </xf>
    <xf numFmtId="0" fontId="40" fillId="27" borderId="4" xfId="0" applyFont="1" applyFill="1" applyBorder="1" applyAlignment="1">
      <alignment horizontal="left" vertical="center"/>
    </xf>
    <xf numFmtId="0" fontId="40" fillId="27" borderId="5" xfId="0" applyFont="1" applyFill="1" applyBorder="1" applyAlignment="1">
      <alignment horizontal="left" vertical="center"/>
    </xf>
    <xf numFmtId="0" fontId="36" fillId="0" borderId="17" xfId="0" applyFont="1" applyFill="1" applyBorder="1" applyAlignment="1">
      <alignment horizontal="left" vertical="center" wrapText="1"/>
    </xf>
    <xf numFmtId="0" fontId="36" fillId="0" borderId="16" xfId="0" applyFont="1" applyFill="1" applyBorder="1" applyAlignment="1">
      <alignment horizontal="left" vertical="center" wrapText="1"/>
    </xf>
    <xf numFmtId="0" fontId="40" fillId="27" borderId="16" xfId="0" applyFont="1" applyFill="1" applyBorder="1" applyAlignment="1">
      <alignment horizontal="left" vertical="center" wrapText="1"/>
    </xf>
    <xf numFmtId="0" fontId="40" fillId="27" borderId="2" xfId="0" applyFont="1" applyFill="1" applyBorder="1" applyAlignment="1">
      <alignment horizontal="left" vertical="center" wrapText="1"/>
    </xf>
    <xf numFmtId="0" fontId="40" fillId="27" borderId="17" xfId="0" applyFont="1" applyFill="1" applyBorder="1" applyAlignment="1">
      <alignment horizontal="right" vertical="center" wrapText="1"/>
    </xf>
    <xf numFmtId="0" fontId="40" fillId="27" borderId="16" xfId="0" applyFont="1" applyFill="1" applyBorder="1" applyAlignment="1">
      <alignment horizontal="right" vertical="center" wrapText="1"/>
    </xf>
    <xf numFmtId="0" fontId="40" fillId="27" borderId="22" xfId="0" applyFont="1" applyFill="1" applyBorder="1" applyAlignment="1">
      <alignment horizontal="left" vertical="top" wrapText="1"/>
    </xf>
    <xf numFmtId="0" fontId="40" fillId="27" borderId="0" xfId="0" applyFont="1" applyFill="1" applyBorder="1" applyAlignment="1">
      <alignment horizontal="left" vertical="top" wrapText="1"/>
    </xf>
    <xf numFmtId="0" fontId="40" fillId="27" borderId="23" xfId="0" applyFont="1" applyFill="1" applyBorder="1" applyAlignment="1">
      <alignment horizontal="left" vertical="top" wrapText="1"/>
    </xf>
    <xf numFmtId="0" fontId="40" fillId="27" borderId="4" xfId="0" applyFont="1" applyFill="1" applyBorder="1" applyAlignment="1">
      <alignment horizontal="left" vertical="top" wrapText="1"/>
    </xf>
    <xf numFmtId="0" fontId="40" fillId="27" borderId="15" xfId="0" applyFont="1" applyFill="1" applyBorder="1" applyAlignment="1">
      <alignment horizontal="left" vertical="top" wrapText="1"/>
    </xf>
    <xf numFmtId="0" fontId="40" fillId="27" borderId="5" xfId="0" applyFont="1" applyFill="1" applyBorder="1" applyAlignment="1">
      <alignment horizontal="left" vertical="top" wrapText="1"/>
    </xf>
    <xf numFmtId="0" fontId="36" fillId="25" borderId="20" xfId="0" applyFont="1" applyFill="1" applyBorder="1" applyAlignment="1">
      <alignment horizontal="center" vertical="center"/>
    </xf>
    <xf numFmtId="38" fontId="43" fillId="27" borderId="3" xfId="45" applyFont="1" applyFill="1" applyBorder="1" applyAlignment="1">
      <alignment horizontal="right" vertical="center"/>
    </xf>
    <xf numFmtId="0" fontId="43" fillId="0" borderId="3" xfId="0" applyFont="1" applyFill="1" applyBorder="1" applyAlignment="1">
      <alignment horizontal="left" vertical="center"/>
    </xf>
    <xf numFmtId="0" fontId="37" fillId="0" borderId="18" xfId="0" applyFont="1" applyFill="1" applyBorder="1" applyAlignment="1">
      <alignment horizontal="left" vertical="center"/>
    </xf>
    <xf numFmtId="0" fontId="37" fillId="0" borderId="1" xfId="0" applyFont="1" applyFill="1" applyBorder="1" applyAlignment="1">
      <alignment horizontal="left" vertical="center"/>
    </xf>
    <xf numFmtId="0" fontId="37" fillId="0" borderId="19" xfId="0" applyFont="1" applyFill="1" applyBorder="1" applyAlignment="1">
      <alignment horizontal="left" vertical="center"/>
    </xf>
    <xf numFmtId="0" fontId="36" fillId="25" borderId="20" xfId="0" applyFont="1" applyFill="1" applyBorder="1" applyAlignment="1">
      <alignment horizontal="center" vertical="center" shrinkToFit="1"/>
    </xf>
    <xf numFmtId="38" fontId="43" fillId="0" borderId="3" xfId="45" applyFont="1" applyFill="1" applyBorder="1" applyAlignment="1">
      <alignment horizontal="left" vertical="center"/>
    </xf>
    <xf numFmtId="38" fontId="43" fillId="27" borderId="47" xfId="45" applyFont="1" applyFill="1" applyBorder="1" applyAlignment="1">
      <alignment horizontal="left" vertical="center"/>
    </xf>
    <xf numFmtId="38" fontId="43" fillId="27" borderId="47" xfId="45" applyFont="1" applyFill="1" applyBorder="1" applyAlignment="1">
      <alignment horizontal="right" vertical="center"/>
    </xf>
    <xf numFmtId="38" fontId="43" fillId="27" borderId="25" xfId="45" applyFont="1" applyFill="1" applyBorder="1" applyAlignment="1">
      <alignment horizontal="right" vertical="center"/>
    </xf>
    <xf numFmtId="38" fontId="43" fillId="0" borderId="3" xfId="45" applyFont="1" applyFill="1" applyBorder="1" applyAlignment="1">
      <alignment horizontal="right" vertical="center"/>
    </xf>
    <xf numFmtId="38" fontId="43" fillId="0" borderId="17" xfId="45" applyFont="1" applyFill="1" applyBorder="1" applyAlignment="1">
      <alignment horizontal="right" vertical="center"/>
    </xf>
    <xf numFmtId="38" fontId="43" fillId="27" borderId="48" xfId="45" applyFont="1" applyFill="1" applyBorder="1" applyAlignment="1">
      <alignment horizontal="right" vertical="center"/>
    </xf>
    <xf numFmtId="38" fontId="43" fillId="27" borderId="49" xfId="45" applyFont="1" applyFill="1" applyBorder="1" applyAlignment="1">
      <alignment horizontal="right" vertical="center"/>
    </xf>
    <xf numFmtId="38" fontId="43" fillId="27" borderId="50" xfId="45" applyFont="1" applyFill="1" applyBorder="1" applyAlignment="1">
      <alignment horizontal="right" vertical="center"/>
    </xf>
    <xf numFmtId="0" fontId="43" fillId="0" borderId="42" xfId="0" applyFont="1" applyFill="1" applyBorder="1" applyAlignment="1">
      <alignment horizontal="left" vertical="center"/>
    </xf>
    <xf numFmtId="0" fontId="43" fillId="0" borderId="43" xfId="0" applyFont="1" applyFill="1" applyBorder="1" applyAlignment="1">
      <alignment horizontal="left" vertical="center"/>
    </xf>
    <xf numFmtId="0" fontId="43" fillId="0" borderId="44" xfId="0" applyFont="1" applyFill="1" applyBorder="1" applyAlignment="1">
      <alignment horizontal="left" vertical="center"/>
    </xf>
    <xf numFmtId="0" fontId="43" fillId="0" borderId="47" xfId="0" applyFont="1" applyFill="1" applyBorder="1" applyAlignment="1">
      <alignment horizontal="left" vertical="center"/>
    </xf>
    <xf numFmtId="0" fontId="37" fillId="0" borderId="3" xfId="0" applyFont="1" applyFill="1" applyBorder="1" applyAlignment="1">
      <alignment horizontal="center" vertical="center"/>
    </xf>
    <xf numFmtId="0" fontId="43" fillId="0" borderId="25" xfId="0" applyFont="1" applyFill="1" applyBorder="1" applyAlignment="1">
      <alignment horizontal="center" vertical="center"/>
    </xf>
    <xf numFmtId="38" fontId="43" fillId="0" borderId="42" xfId="45" applyFont="1" applyFill="1" applyBorder="1" applyAlignment="1">
      <alignment horizontal="left" vertical="center"/>
    </xf>
    <xf numFmtId="38" fontId="43" fillId="0" borderId="43" xfId="45" applyFont="1" applyFill="1" applyBorder="1" applyAlignment="1">
      <alignment horizontal="left" vertical="center"/>
    </xf>
    <xf numFmtId="38" fontId="43" fillId="0" borderId="44" xfId="45" applyFont="1" applyFill="1" applyBorder="1" applyAlignment="1">
      <alignment horizontal="left" vertical="center"/>
    </xf>
    <xf numFmtId="38" fontId="46" fillId="0" borderId="25" xfId="45" applyNumberFormat="1" applyFont="1" applyFill="1" applyBorder="1" applyAlignment="1">
      <alignment horizontal="right" vertical="center" shrinkToFit="1"/>
    </xf>
    <xf numFmtId="38" fontId="46" fillId="0" borderId="58" xfId="45" applyNumberFormat="1" applyFont="1" applyFill="1" applyBorder="1" applyAlignment="1">
      <alignment horizontal="right" vertical="center" shrinkToFit="1"/>
    </xf>
    <xf numFmtId="38" fontId="46" fillId="0" borderId="28" xfId="45" applyNumberFormat="1" applyFont="1" applyFill="1" applyBorder="1" applyAlignment="1">
      <alignment horizontal="right" vertical="center" shrinkToFit="1"/>
    </xf>
    <xf numFmtId="38" fontId="46" fillId="0" borderId="45" xfId="45" applyNumberFormat="1" applyFont="1" applyFill="1" applyBorder="1" applyAlignment="1">
      <alignment horizontal="right" vertical="center" shrinkToFit="1"/>
    </xf>
    <xf numFmtId="38" fontId="46" fillId="0" borderId="60" xfId="45" applyNumberFormat="1" applyFont="1" applyFill="1" applyBorder="1" applyAlignment="1">
      <alignment horizontal="right" vertical="center" shrinkToFit="1"/>
    </xf>
    <xf numFmtId="38" fontId="46" fillId="0" borderId="47" xfId="45" applyNumberFormat="1" applyFont="1" applyFill="1" applyBorder="1" applyAlignment="1">
      <alignment horizontal="right" vertical="center" shrinkToFit="1"/>
    </xf>
    <xf numFmtId="9" fontId="46" fillId="27" borderId="48" xfId="46" applyFont="1" applyFill="1" applyBorder="1" applyAlignment="1">
      <alignment horizontal="right" vertical="center" shrinkToFit="1"/>
    </xf>
    <xf numFmtId="9" fontId="46" fillId="27" borderId="50" xfId="46" applyFont="1" applyFill="1" applyBorder="1" applyAlignment="1">
      <alignment horizontal="right" vertical="center" shrinkToFit="1"/>
    </xf>
    <xf numFmtId="9" fontId="46" fillId="27" borderId="37" xfId="46" applyFont="1" applyFill="1" applyBorder="1" applyAlignment="1">
      <alignment horizontal="right" vertical="center" shrinkToFit="1"/>
    </xf>
    <xf numFmtId="9" fontId="46" fillId="27" borderId="38" xfId="46" applyFont="1" applyFill="1" applyBorder="1" applyAlignment="1">
      <alignment horizontal="right" vertical="center" shrinkToFit="1"/>
    </xf>
    <xf numFmtId="9" fontId="46" fillId="0" borderId="59" xfId="46" applyFont="1" applyFill="1" applyBorder="1" applyAlignment="1">
      <alignment horizontal="right" vertical="center" shrinkToFit="1"/>
    </xf>
    <xf numFmtId="9" fontId="46" fillId="0" borderId="34" xfId="46" applyFont="1" applyFill="1" applyBorder="1" applyAlignment="1">
      <alignment horizontal="right" vertical="center" shrinkToFit="1"/>
    </xf>
    <xf numFmtId="9" fontId="46" fillId="0" borderId="4" xfId="46" applyFont="1" applyFill="1" applyBorder="1" applyAlignment="1">
      <alignment horizontal="right" vertical="center" shrinkToFit="1"/>
    </xf>
    <xf numFmtId="9" fontId="46" fillId="0" borderId="5" xfId="46" applyFont="1" applyFill="1" applyBorder="1" applyAlignment="1">
      <alignment horizontal="right" vertical="center" shrinkToFit="1"/>
    </xf>
    <xf numFmtId="176" fontId="46" fillId="0" borderId="28" xfId="46" applyNumberFormat="1" applyFont="1" applyFill="1" applyBorder="1" applyAlignment="1">
      <alignment horizontal="right" vertical="center" shrinkToFit="1"/>
    </xf>
    <xf numFmtId="9" fontId="46" fillId="27" borderId="35" xfId="46" applyFont="1" applyFill="1" applyBorder="1" applyAlignment="1">
      <alignment horizontal="right" vertical="center" shrinkToFit="1"/>
    </xf>
    <xf numFmtId="9" fontId="46" fillId="27" borderId="40" xfId="46" applyFont="1" applyFill="1" applyBorder="1" applyAlignment="1">
      <alignment horizontal="right" vertical="center" shrinkToFit="1"/>
    </xf>
    <xf numFmtId="9" fontId="46" fillId="0" borderId="42" xfId="46" applyFont="1" applyFill="1" applyBorder="1" applyAlignment="1">
      <alignment horizontal="right" vertical="center" shrinkToFit="1"/>
    </xf>
    <xf numFmtId="9" fontId="46" fillId="0" borderId="44" xfId="46" applyFont="1" applyFill="1" applyBorder="1" applyAlignment="1">
      <alignment horizontal="right" vertical="center" shrinkToFit="1"/>
    </xf>
    <xf numFmtId="9" fontId="46" fillId="0" borderId="35" xfId="46" applyFont="1" applyFill="1" applyBorder="1" applyAlignment="1">
      <alignment horizontal="center" vertical="center" shrinkToFit="1"/>
    </xf>
    <xf numFmtId="9" fontId="46" fillId="0" borderId="40" xfId="46" applyFont="1" applyFill="1" applyBorder="1" applyAlignment="1">
      <alignment horizontal="center" vertical="center" shrinkToFit="1"/>
    </xf>
    <xf numFmtId="9" fontId="46" fillId="0" borderId="18" xfId="46" applyFont="1" applyFill="1" applyBorder="1" applyAlignment="1">
      <alignment horizontal="right" vertical="center" shrinkToFit="1"/>
    </xf>
    <xf numFmtId="9" fontId="46" fillId="0" borderId="19" xfId="46" applyFont="1" applyFill="1" applyBorder="1" applyAlignment="1">
      <alignment horizontal="right" vertical="center" shrinkToFit="1"/>
    </xf>
    <xf numFmtId="38" fontId="46" fillId="0" borderId="20" xfId="45" applyNumberFormat="1" applyFont="1" applyFill="1" applyBorder="1" applyAlignment="1">
      <alignment horizontal="right" vertical="center" shrinkToFit="1"/>
    </xf>
    <xf numFmtId="0" fontId="37" fillId="0" borderId="45" xfId="0" applyFont="1" applyFill="1" applyBorder="1" applyAlignment="1">
      <alignment horizontal="center" vertical="center"/>
    </xf>
    <xf numFmtId="0" fontId="37" fillId="0" borderId="28" xfId="0" applyFont="1" applyFill="1" applyBorder="1" applyAlignment="1">
      <alignment horizontal="center" vertical="center"/>
    </xf>
    <xf numFmtId="0" fontId="37" fillId="0" borderId="37" xfId="0" applyFont="1" applyFill="1" applyBorder="1" applyAlignment="1">
      <alignment horizontal="center" vertical="center"/>
    </xf>
    <xf numFmtId="0" fontId="37" fillId="0" borderId="46" xfId="0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center" vertical="center"/>
    </xf>
    <xf numFmtId="0" fontId="45" fillId="0" borderId="61" xfId="0" applyFont="1" applyFill="1" applyBorder="1" applyAlignment="1">
      <alignment horizontal="left" vertical="center" shrinkToFit="1"/>
    </xf>
    <xf numFmtId="0" fontId="45" fillId="0" borderId="47" xfId="0" applyFont="1" applyFill="1" applyBorder="1" applyAlignment="1">
      <alignment horizontal="left" vertical="center" shrinkToFit="1"/>
    </xf>
    <xf numFmtId="0" fontId="37" fillId="0" borderId="3" xfId="0" applyFont="1" applyFill="1" applyBorder="1" applyAlignment="1">
      <alignment horizontal="center" vertical="center" textRotation="255"/>
    </xf>
    <xf numFmtId="0" fontId="37" fillId="0" borderId="24" xfId="0" applyFont="1" applyFill="1" applyBorder="1" applyAlignment="1">
      <alignment horizontal="center" vertical="center" textRotation="255"/>
    </xf>
    <xf numFmtId="0" fontId="37" fillId="0" borderId="4" xfId="0" applyFont="1" applyFill="1" applyBorder="1" applyAlignment="1">
      <alignment horizontal="center" vertical="center" textRotation="255"/>
    </xf>
    <xf numFmtId="0" fontId="46" fillId="0" borderId="17" xfId="0" applyFont="1" applyFill="1" applyBorder="1" applyAlignment="1">
      <alignment horizontal="left" vertical="center"/>
    </xf>
    <xf numFmtId="0" fontId="46" fillId="0" borderId="16" xfId="0" applyFont="1" applyFill="1" applyBorder="1" applyAlignment="1">
      <alignment horizontal="left" vertical="center"/>
    </xf>
    <xf numFmtId="0" fontId="46" fillId="0" borderId="2" xfId="0" applyFont="1" applyFill="1" applyBorder="1" applyAlignment="1">
      <alignment horizontal="left" vertical="center"/>
    </xf>
    <xf numFmtId="0" fontId="46" fillId="0" borderId="48" xfId="0" applyFont="1" applyFill="1" applyBorder="1" applyAlignment="1">
      <alignment horizontal="left" vertical="center"/>
    </xf>
    <xf numFmtId="0" fontId="46" fillId="0" borderId="49" xfId="0" applyFont="1" applyFill="1" applyBorder="1" applyAlignment="1">
      <alignment horizontal="left" vertical="center"/>
    </xf>
    <xf numFmtId="0" fontId="46" fillId="0" borderId="50" xfId="0" applyFont="1" applyFill="1" applyBorder="1" applyAlignment="1">
      <alignment horizontal="left" vertical="center"/>
    </xf>
    <xf numFmtId="0" fontId="46" fillId="0" borderId="4" xfId="0" applyFont="1" applyFill="1" applyBorder="1" applyAlignment="1">
      <alignment horizontal="left" vertical="center"/>
    </xf>
    <xf numFmtId="0" fontId="46" fillId="0" borderId="15" xfId="0" applyFont="1" applyFill="1" applyBorder="1" applyAlignment="1">
      <alignment horizontal="left" vertical="center"/>
    </xf>
    <xf numFmtId="0" fontId="46" fillId="0" borderId="5" xfId="0" applyFont="1" applyFill="1" applyBorder="1" applyAlignment="1">
      <alignment horizontal="left" vertical="center"/>
    </xf>
    <xf numFmtId="0" fontId="37" fillId="0" borderId="15" xfId="0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/>
    </xf>
    <xf numFmtId="38" fontId="46" fillId="0" borderId="50" xfId="45" applyNumberFormat="1" applyFont="1" applyFill="1" applyBorder="1" applyAlignment="1">
      <alignment horizontal="right" vertical="center" shrinkToFit="1"/>
    </xf>
    <xf numFmtId="38" fontId="46" fillId="0" borderId="19" xfId="45" applyNumberFormat="1" applyFont="1" applyFill="1" applyBorder="1" applyAlignment="1">
      <alignment horizontal="right" vertical="center" shrinkToFit="1"/>
    </xf>
    <xf numFmtId="38" fontId="46" fillId="0" borderId="5" xfId="45" applyNumberFormat="1" applyFont="1" applyFill="1" applyBorder="1" applyAlignment="1">
      <alignment horizontal="right" vertical="center" shrinkToFit="1"/>
    </xf>
    <xf numFmtId="9" fontId="46" fillId="27" borderId="4" xfId="46" applyFont="1" applyFill="1" applyBorder="1" applyAlignment="1">
      <alignment horizontal="right" vertical="center" shrinkToFit="1"/>
    </xf>
    <xf numFmtId="9" fontId="46" fillId="27" borderId="5" xfId="46" applyFont="1" applyFill="1" applyBorder="1" applyAlignment="1">
      <alignment horizontal="right" vertical="center" shrinkToFit="1"/>
    </xf>
    <xf numFmtId="9" fontId="46" fillId="27" borderId="52" xfId="46" applyFont="1" applyFill="1" applyBorder="1" applyAlignment="1">
      <alignment horizontal="right" vertical="center" shrinkToFit="1"/>
    </xf>
    <xf numFmtId="9" fontId="46" fillId="27" borderId="53" xfId="46" applyFont="1" applyFill="1" applyBorder="1" applyAlignment="1">
      <alignment horizontal="right" vertical="center" shrinkToFit="1"/>
    </xf>
    <xf numFmtId="0" fontId="37" fillId="0" borderId="22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23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0" fontId="37" fillId="0" borderId="45" xfId="0" applyFont="1" applyFill="1" applyBorder="1" applyAlignment="1">
      <alignment horizontal="center" vertical="center" textRotation="255"/>
    </xf>
    <xf numFmtId="0" fontId="37" fillId="0" borderId="20" xfId="0" applyFont="1" applyFill="1" applyBorder="1" applyAlignment="1">
      <alignment horizontal="center" vertical="center" textRotation="255"/>
    </xf>
    <xf numFmtId="0" fontId="37" fillId="0" borderId="35" xfId="0" applyFont="1" applyFill="1" applyBorder="1" applyAlignment="1">
      <alignment horizontal="center" vertical="center" textRotation="255"/>
    </xf>
    <xf numFmtId="38" fontId="46" fillId="0" borderId="51" xfId="45" applyNumberFormat="1" applyFont="1" applyFill="1" applyBorder="1" applyAlignment="1">
      <alignment horizontal="right" vertical="center" shrinkToFit="1"/>
    </xf>
    <xf numFmtId="176" fontId="46" fillId="0" borderId="20" xfId="46" applyNumberFormat="1" applyFont="1" applyFill="1" applyBorder="1" applyAlignment="1">
      <alignment horizontal="right" vertical="center" shrinkToFit="1"/>
    </xf>
    <xf numFmtId="0" fontId="37" fillId="0" borderId="25" xfId="0" applyFont="1" applyFill="1" applyBorder="1" applyAlignment="1">
      <alignment horizontal="center" vertical="center"/>
    </xf>
    <xf numFmtId="0" fontId="37" fillId="0" borderId="47" xfId="0" applyFont="1" applyFill="1" applyBorder="1" applyAlignment="1">
      <alignment horizontal="center" vertical="center" shrinkToFit="1"/>
    </xf>
    <xf numFmtId="0" fontId="37" fillId="0" borderId="62" xfId="0" applyFont="1" applyFill="1" applyBorder="1" applyAlignment="1">
      <alignment horizontal="center" vertical="center" shrinkToFit="1"/>
    </xf>
    <xf numFmtId="0" fontId="37" fillId="0" borderId="40" xfId="0" applyFont="1" applyFill="1" applyBorder="1" applyAlignment="1">
      <alignment horizontal="center" vertical="center" shrinkToFit="1"/>
    </xf>
    <xf numFmtId="0" fontId="37" fillId="0" borderId="28" xfId="0" applyFont="1" applyFill="1" applyBorder="1" applyAlignment="1">
      <alignment horizontal="center" vertical="center" shrinkToFit="1"/>
    </xf>
    <xf numFmtId="38" fontId="46" fillId="0" borderId="3" xfId="45" applyNumberFormat="1" applyFont="1" applyFill="1" applyBorder="1" applyAlignment="1">
      <alignment horizontal="right" vertical="center" shrinkToFit="1"/>
    </xf>
    <xf numFmtId="0" fontId="36" fillId="25" borderId="18" xfId="0" applyFont="1" applyFill="1" applyBorder="1" applyAlignment="1">
      <alignment horizontal="center" vertical="center" shrinkToFit="1"/>
    </xf>
    <xf numFmtId="0" fontId="36" fillId="25" borderId="1" xfId="0" applyFont="1" applyFill="1" applyBorder="1" applyAlignment="1">
      <alignment horizontal="center" vertical="center" shrinkToFit="1"/>
    </xf>
    <xf numFmtId="0" fontId="36" fillId="25" borderId="19" xfId="0" applyFont="1" applyFill="1" applyBorder="1" applyAlignment="1">
      <alignment horizontal="center" vertical="center" shrinkToFit="1"/>
    </xf>
    <xf numFmtId="9" fontId="46" fillId="27" borderId="17" xfId="46" applyFont="1" applyFill="1" applyBorder="1" applyAlignment="1">
      <alignment horizontal="right" vertical="center" shrinkToFit="1"/>
    </xf>
    <xf numFmtId="9" fontId="46" fillId="27" borderId="2" xfId="46" applyFont="1" applyFill="1" applyBorder="1" applyAlignment="1">
      <alignment horizontal="right" vertical="center" shrinkToFit="1"/>
    </xf>
    <xf numFmtId="38" fontId="37" fillId="0" borderId="18" xfId="45" applyFont="1" applyFill="1" applyBorder="1" applyAlignment="1">
      <alignment horizontal="center" vertical="center"/>
    </xf>
    <xf numFmtId="38" fontId="37" fillId="0" borderId="1" xfId="45" applyFont="1" applyFill="1" applyBorder="1" applyAlignment="1">
      <alignment horizontal="center" vertical="center"/>
    </xf>
    <xf numFmtId="38" fontId="37" fillId="0" borderId="19" xfId="45" applyFont="1" applyFill="1" applyBorder="1" applyAlignment="1">
      <alignment horizontal="center" vertical="center"/>
    </xf>
    <xf numFmtId="38" fontId="37" fillId="0" borderId="28" xfId="45" applyFont="1" applyFill="1" applyBorder="1" applyAlignment="1">
      <alignment horizontal="center" vertical="center"/>
    </xf>
    <xf numFmtId="38" fontId="43" fillId="0" borderId="54" xfId="45" applyFont="1" applyFill="1" applyBorder="1" applyAlignment="1">
      <alignment horizontal="left" vertical="center"/>
    </xf>
    <xf numFmtId="38" fontId="43" fillId="0" borderId="25" xfId="45" applyFont="1" applyFill="1" applyBorder="1" applyAlignment="1">
      <alignment horizontal="left" vertical="center"/>
    </xf>
    <xf numFmtId="38" fontId="36" fillId="0" borderId="41" xfId="45" applyFont="1" applyFill="1" applyBorder="1" applyAlignment="1">
      <alignment horizontal="center" vertical="center"/>
    </xf>
    <xf numFmtId="38" fontId="43" fillId="27" borderId="17" xfId="45" applyFont="1" applyFill="1" applyBorder="1" applyAlignment="1">
      <alignment horizontal="right" vertical="center"/>
    </xf>
    <xf numFmtId="38" fontId="43" fillId="27" borderId="16" xfId="45" applyFont="1" applyFill="1" applyBorder="1" applyAlignment="1">
      <alignment horizontal="right" vertical="center"/>
    </xf>
    <xf numFmtId="38" fontId="43" fillId="27" borderId="2" xfId="45" applyFont="1" applyFill="1" applyBorder="1" applyAlignment="1">
      <alignment horizontal="right" vertical="center"/>
    </xf>
    <xf numFmtId="38" fontId="43" fillId="0" borderId="35" xfId="45" applyFont="1" applyFill="1" applyBorder="1" applyAlignment="1">
      <alignment horizontal="right" vertical="center"/>
    </xf>
    <xf numFmtId="38" fontId="43" fillId="0" borderId="39" xfId="45" applyFont="1" applyFill="1" applyBorder="1" applyAlignment="1">
      <alignment horizontal="right" vertical="center"/>
    </xf>
    <xf numFmtId="38" fontId="43" fillId="0" borderId="40" xfId="45" applyFont="1" applyFill="1" applyBorder="1" applyAlignment="1">
      <alignment horizontal="right" vertical="center"/>
    </xf>
    <xf numFmtId="38" fontId="43" fillId="0" borderId="47" xfId="45" applyFont="1" applyFill="1" applyBorder="1" applyAlignment="1">
      <alignment horizontal="left" vertical="center"/>
    </xf>
    <xf numFmtId="38" fontId="43" fillId="0" borderId="4" xfId="45" applyFont="1" applyFill="1" applyBorder="1" applyAlignment="1">
      <alignment horizontal="left" vertical="center"/>
    </xf>
    <xf numFmtId="38" fontId="43" fillId="0" borderId="15" xfId="45" applyFont="1" applyFill="1" applyBorder="1" applyAlignment="1">
      <alignment horizontal="left" vertical="center"/>
    </xf>
    <xf numFmtId="38" fontId="43" fillId="0" borderId="5" xfId="45" applyFont="1" applyFill="1" applyBorder="1" applyAlignment="1">
      <alignment horizontal="left" vertical="center"/>
    </xf>
    <xf numFmtId="38" fontId="43" fillId="27" borderId="4" xfId="45" applyFont="1" applyFill="1" applyBorder="1" applyAlignment="1">
      <alignment horizontal="right" vertical="center"/>
    </xf>
    <xf numFmtId="38" fontId="43" fillId="27" borderId="15" xfId="45" applyFont="1" applyFill="1" applyBorder="1" applyAlignment="1">
      <alignment horizontal="right" vertical="center"/>
    </xf>
    <xf numFmtId="38" fontId="43" fillId="27" borderId="5" xfId="45" applyFont="1" applyFill="1" applyBorder="1" applyAlignment="1">
      <alignment horizontal="right" vertical="center"/>
    </xf>
    <xf numFmtId="38" fontId="43" fillId="0" borderId="18" xfId="45" applyFont="1" applyFill="1" applyBorder="1" applyAlignment="1">
      <alignment horizontal="center" vertical="center"/>
    </xf>
    <xf numFmtId="38" fontId="43" fillId="0" borderId="1" xfId="45" applyFont="1" applyFill="1" applyBorder="1" applyAlignment="1">
      <alignment horizontal="center" vertical="center"/>
    </xf>
    <xf numFmtId="38" fontId="43" fillId="0" borderId="19" xfId="45" applyFont="1" applyFill="1" applyBorder="1" applyAlignment="1">
      <alignment horizontal="center" vertical="center"/>
    </xf>
    <xf numFmtId="38" fontId="43" fillId="0" borderId="48" xfId="45" applyFont="1" applyFill="1" applyBorder="1" applyAlignment="1">
      <alignment horizontal="left" vertical="center"/>
    </xf>
    <xf numFmtId="38" fontId="43" fillId="0" borderId="49" xfId="45" applyFont="1" applyFill="1" applyBorder="1" applyAlignment="1">
      <alignment horizontal="left" vertical="center"/>
    </xf>
    <xf numFmtId="38" fontId="43" fillId="0" borderId="50" xfId="45" applyFont="1" applyFill="1" applyBorder="1" applyAlignment="1">
      <alignment horizontal="left" vertical="center"/>
    </xf>
    <xf numFmtId="38" fontId="37" fillId="0" borderId="17" xfId="45" applyFont="1" applyFill="1" applyBorder="1" applyAlignment="1">
      <alignment horizontal="center" vertical="center"/>
    </xf>
    <xf numFmtId="38" fontId="37" fillId="0" borderId="16" xfId="45" applyFont="1" applyFill="1" applyBorder="1" applyAlignment="1">
      <alignment horizontal="center" vertical="center"/>
    </xf>
    <xf numFmtId="38" fontId="37" fillId="0" borderId="2" xfId="45" applyFont="1" applyFill="1" applyBorder="1" applyAlignment="1">
      <alignment horizontal="center" vertical="center"/>
    </xf>
    <xf numFmtId="9" fontId="46" fillId="0" borderId="18" xfId="46" applyFont="1" applyFill="1" applyBorder="1" applyAlignment="1">
      <alignment horizontal="center" vertical="center" shrinkToFit="1"/>
    </xf>
    <xf numFmtId="9" fontId="46" fillId="0" borderId="19" xfId="46" applyFont="1" applyFill="1" applyBorder="1" applyAlignment="1">
      <alignment horizontal="center" vertical="center" shrinkToFit="1"/>
    </xf>
    <xf numFmtId="0" fontId="43" fillId="0" borderId="48" xfId="0" applyFont="1" applyFill="1" applyBorder="1" applyAlignment="1">
      <alignment horizontal="left" vertical="center"/>
    </xf>
    <xf numFmtId="0" fontId="43" fillId="0" borderId="49" xfId="0" applyFont="1" applyFill="1" applyBorder="1" applyAlignment="1">
      <alignment horizontal="left" vertical="center"/>
    </xf>
    <xf numFmtId="0" fontId="43" fillId="0" borderId="50" xfId="0" applyFont="1" applyFill="1" applyBorder="1" applyAlignment="1">
      <alignment horizontal="left" vertical="center"/>
    </xf>
    <xf numFmtId="0" fontId="36" fillId="0" borderId="4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19" xfId="0" applyFont="1" applyFill="1" applyBorder="1" applyAlignment="1">
      <alignment horizontal="center" vertical="center" shrinkToFit="1"/>
    </xf>
    <xf numFmtId="38" fontId="31" fillId="0" borderId="18" xfId="45" applyFont="1" applyFill="1" applyBorder="1" applyAlignment="1">
      <alignment horizontal="right" vertical="center" shrinkToFit="1"/>
    </xf>
    <xf numFmtId="38" fontId="31" fillId="0" borderId="1" xfId="45" applyFont="1" applyFill="1" applyBorder="1" applyAlignment="1">
      <alignment horizontal="right" vertical="center" shrinkToFit="1"/>
    </xf>
    <xf numFmtId="38" fontId="31" fillId="0" borderId="19" xfId="45" applyFont="1" applyFill="1" applyBorder="1" applyAlignment="1">
      <alignment horizontal="right" vertical="center" shrinkToFit="1"/>
    </xf>
    <xf numFmtId="0" fontId="31" fillId="0" borderId="1" xfId="0" applyFont="1" applyFill="1" applyBorder="1" applyAlignment="1">
      <alignment horizontal="center" vertical="center" shrinkToFit="1"/>
    </xf>
    <xf numFmtId="0" fontId="31" fillId="0" borderId="18" xfId="0" applyFont="1" applyFill="1" applyBorder="1" applyAlignment="1">
      <alignment horizontal="center" vertical="center" shrinkToFit="1"/>
    </xf>
    <xf numFmtId="0" fontId="31" fillId="0" borderId="19" xfId="0" applyFont="1" applyFill="1" applyBorder="1" applyAlignment="1">
      <alignment horizontal="center" vertical="center" shrinkToFit="1"/>
    </xf>
    <xf numFmtId="38" fontId="43" fillId="0" borderId="28" xfId="45" applyFont="1" applyFill="1" applyBorder="1" applyAlignment="1">
      <alignment horizontal="right" vertical="center"/>
    </xf>
    <xf numFmtId="38" fontId="31" fillId="0" borderId="41" xfId="45" applyFont="1" applyFill="1" applyBorder="1" applyAlignment="1">
      <alignment horizontal="right" vertical="center"/>
    </xf>
    <xf numFmtId="38" fontId="43" fillId="27" borderId="54" xfId="45" applyFont="1" applyFill="1" applyBorder="1" applyAlignment="1">
      <alignment horizontal="right" vertical="center"/>
    </xf>
    <xf numFmtId="38" fontId="46" fillId="0" borderId="2" xfId="45" applyNumberFormat="1" applyFont="1" applyFill="1" applyBorder="1" applyAlignment="1">
      <alignment horizontal="right" vertical="center" shrinkToFit="1"/>
    </xf>
    <xf numFmtId="0" fontId="37" fillId="0" borderId="0" xfId="0" applyFont="1" applyAlignment="1">
      <alignment horizontal="right" vertical="center"/>
    </xf>
    <xf numFmtId="0" fontId="43" fillId="27" borderId="57" xfId="0" applyFont="1" applyFill="1" applyBorder="1" applyAlignment="1">
      <alignment horizontal="center" vertical="center"/>
    </xf>
    <xf numFmtId="38" fontId="43" fillId="27" borderId="17" xfId="45" applyFont="1" applyFill="1" applyBorder="1" applyAlignment="1">
      <alignment horizontal="left" vertical="center"/>
    </xf>
    <xf numFmtId="38" fontId="43" fillId="27" borderId="16" xfId="45" applyFont="1" applyFill="1" applyBorder="1" applyAlignment="1">
      <alignment horizontal="left" vertical="center"/>
    </xf>
    <xf numFmtId="38" fontId="43" fillId="27" borderId="2" xfId="45" applyFont="1" applyFill="1" applyBorder="1" applyAlignment="1">
      <alignment horizontal="left" vertical="center"/>
    </xf>
    <xf numFmtId="38" fontId="43" fillId="27" borderId="25" xfId="45" applyFont="1" applyFill="1" applyBorder="1" applyAlignment="1">
      <alignment horizontal="left" vertical="center"/>
    </xf>
    <xf numFmtId="10" fontId="31" fillId="27" borderId="20" xfId="46" applyNumberFormat="1" applyFont="1" applyFill="1" applyBorder="1" applyAlignment="1">
      <alignment horizontal="center" vertical="center"/>
    </xf>
    <xf numFmtId="38" fontId="31" fillId="0" borderId="18" xfId="45" applyFont="1" applyBorder="1" applyAlignment="1">
      <alignment horizontal="center" vertical="center" wrapText="1"/>
    </xf>
    <xf numFmtId="38" fontId="31" fillId="0" borderId="1" xfId="45" applyFont="1" applyBorder="1" applyAlignment="1">
      <alignment horizontal="center" vertical="center" wrapText="1"/>
    </xf>
    <xf numFmtId="38" fontId="31" fillId="0" borderId="19" xfId="45" applyFont="1" applyBorder="1" applyAlignment="1">
      <alignment horizontal="center" vertical="center" wrapText="1"/>
    </xf>
    <xf numFmtId="38" fontId="31" fillId="0" borderId="18" xfId="45" applyFont="1" applyBorder="1" applyAlignment="1">
      <alignment horizontal="center" vertical="center"/>
    </xf>
    <xf numFmtId="38" fontId="31" fillId="0" borderId="1" xfId="45" applyFont="1" applyBorder="1" applyAlignment="1">
      <alignment horizontal="center" vertical="center"/>
    </xf>
    <xf numFmtId="38" fontId="31" fillId="0" borderId="19" xfId="45" applyFont="1" applyBorder="1" applyAlignment="1">
      <alignment horizontal="center" vertical="center"/>
    </xf>
    <xf numFmtId="38" fontId="31" fillId="0" borderId="20" xfId="45" applyFont="1" applyBorder="1" applyAlignment="1">
      <alignment horizontal="center" vertical="center" wrapText="1"/>
    </xf>
    <xf numFmtId="38" fontId="31" fillId="0" borderId="20" xfId="45" applyFont="1" applyFill="1" applyBorder="1" applyAlignment="1">
      <alignment horizontal="right" vertical="center" wrapText="1"/>
    </xf>
    <xf numFmtId="38" fontId="31" fillId="0" borderId="18" xfId="45" applyFont="1" applyBorder="1" applyAlignment="1">
      <alignment horizontal="center" vertical="center" shrinkToFit="1"/>
    </xf>
    <xf numFmtId="38" fontId="31" fillId="0" borderId="19" xfId="45" applyFont="1" applyBorder="1" applyAlignment="1">
      <alignment horizontal="center" vertical="center" shrinkToFit="1"/>
    </xf>
    <xf numFmtId="38" fontId="43" fillId="0" borderId="18" xfId="45" applyFont="1" applyFill="1" applyBorder="1" applyAlignment="1">
      <alignment horizontal="right" vertical="center"/>
    </xf>
    <xf numFmtId="38" fontId="43" fillId="0" borderId="1" xfId="45" applyFont="1" applyFill="1" applyBorder="1" applyAlignment="1">
      <alignment horizontal="right" vertical="center"/>
    </xf>
    <xf numFmtId="38" fontId="43" fillId="0" borderId="19" xfId="45" applyFont="1" applyFill="1" applyBorder="1" applyAlignment="1">
      <alignment horizontal="right" vertical="center"/>
    </xf>
    <xf numFmtId="0" fontId="43" fillId="0" borderId="4" xfId="0" applyFont="1" applyFill="1" applyBorder="1" applyAlignment="1">
      <alignment horizontal="center" vertical="center" shrinkToFit="1"/>
    </xf>
    <xf numFmtId="0" fontId="43" fillId="0" borderId="15" xfId="0" applyFont="1" applyFill="1" applyBorder="1" applyAlignment="1">
      <alignment horizontal="center" vertical="center" shrinkToFit="1"/>
    </xf>
    <xf numFmtId="0" fontId="43" fillId="0" borderId="5" xfId="0" applyFont="1" applyFill="1" applyBorder="1" applyAlignment="1">
      <alignment horizontal="center" vertical="center" shrinkToFit="1"/>
    </xf>
    <xf numFmtId="0" fontId="43" fillId="0" borderId="48" xfId="0" applyFont="1" applyFill="1" applyBorder="1" applyAlignment="1">
      <alignment horizontal="left" vertical="center" shrinkToFit="1"/>
    </xf>
    <xf numFmtId="0" fontId="43" fillId="0" borderId="49" xfId="0" applyFont="1" applyFill="1" applyBorder="1" applyAlignment="1">
      <alignment horizontal="left" vertical="center" shrinkToFit="1"/>
    </xf>
    <xf numFmtId="0" fontId="43" fillId="0" borderId="50" xfId="0" applyFont="1" applyFill="1" applyBorder="1" applyAlignment="1">
      <alignment horizontal="left" vertical="center" shrinkToFit="1"/>
    </xf>
    <xf numFmtId="0" fontId="44" fillId="25" borderId="20" xfId="0" applyFont="1" applyFill="1" applyBorder="1" applyAlignment="1">
      <alignment horizontal="center" vertical="center"/>
    </xf>
    <xf numFmtId="0" fontId="46" fillId="25" borderId="3" xfId="0" applyFont="1" applyFill="1" applyBorder="1" applyAlignment="1">
      <alignment horizontal="center" vertical="center"/>
    </xf>
    <xf numFmtId="0" fontId="46" fillId="25" borderId="25" xfId="0" applyFont="1" applyFill="1" applyBorder="1" applyAlignment="1">
      <alignment horizontal="center" vertical="center"/>
    </xf>
    <xf numFmtId="0" fontId="44" fillId="25" borderId="17" xfId="0" applyFont="1" applyFill="1" applyBorder="1" applyAlignment="1">
      <alignment horizontal="center" vertical="center" shrinkToFit="1"/>
    </xf>
    <xf numFmtId="0" fontId="44" fillId="25" borderId="2" xfId="0" applyFont="1" applyFill="1" applyBorder="1" applyAlignment="1">
      <alignment horizontal="center" vertical="center" shrinkToFit="1"/>
    </xf>
    <xf numFmtId="0" fontId="44" fillId="25" borderId="4" xfId="0" applyFont="1" applyFill="1" applyBorder="1" applyAlignment="1">
      <alignment horizontal="center" vertical="center" shrinkToFit="1"/>
    </xf>
    <xf numFmtId="0" fontId="44" fillId="25" borderId="5" xfId="0" applyFont="1" applyFill="1" applyBorder="1" applyAlignment="1">
      <alignment horizontal="center" vertical="center" shrinkToFit="1"/>
    </xf>
    <xf numFmtId="0" fontId="44" fillId="0" borderId="29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23" xfId="0" applyFont="1" applyBorder="1" applyAlignment="1">
      <alignment horizontal="center" vertical="center"/>
    </xf>
    <xf numFmtId="0" fontId="44" fillId="0" borderId="32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0" fontId="44" fillId="0" borderId="25" xfId="0" applyFont="1" applyBorder="1" applyAlignment="1">
      <alignment horizontal="center" vertical="center"/>
    </xf>
    <xf numFmtId="0" fontId="43" fillId="27" borderId="4" xfId="0" applyFont="1" applyFill="1" applyBorder="1" applyAlignment="1">
      <alignment horizontal="left" vertical="center" shrinkToFit="1"/>
    </xf>
    <xf numFmtId="0" fontId="43" fillId="27" borderId="30" xfId="0" applyFont="1" applyFill="1" applyBorder="1" applyAlignment="1">
      <alignment horizontal="left" vertical="center" shrinkToFit="1"/>
    </xf>
    <xf numFmtId="0" fontId="44" fillId="0" borderId="20" xfId="0" applyFont="1" applyBorder="1" applyAlignment="1">
      <alignment horizontal="center" vertical="center"/>
    </xf>
    <xf numFmtId="0" fontId="43" fillId="27" borderId="18" xfId="0" applyFont="1" applyFill="1" applyBorder="1" applyAlignment="1">
      <alignment horizontal="left" vertical="center" shrinkToFit="1"/>
    </xf>
    <xf numFmtId="0" fontId="43" fillId="27" borderId="31" xfId="0" applyFont="1" applyFill="1" applyBorder="1" applyAlignment="1">
      <alignment horizontal="left" vertical="center" shrinkToFit="1"/>
    </xf>
    <xf numFmtId="0" fontId="44" fillId="0" borderId="20" xfId="0" applyFont="1" applyFill="1" applyBorder="1" applyAlignment="1">
      <alignment horizontal="center" vertical="center" shrinkToFit="1"/>
    </xf>
    <xf numFmtId="0" fontId="43" fillId="27" borderId="20" xfId="0" applyFont="1" applyFill="1" applyBorder="1" applyAlignment="1">
      <alignment horizontal="left" vertical="center" shrinkToFit="1"/>
    </xf>
    <xf numFmtId="0" fontId="44" fillId="25" borderId="28" xfId="0" applyFont="1" applyFill="1" applyBorder="1" applyAlignment="1">
      <alignment horizontal="center" vertical="center"/>
    </xf>
    <xf numFmtId="0" fontId="43" fillId="27" borderId="35" xfId="0" applyFont="1" applyFill="1" applyBorder="1" applyAlignment="1">
      <alignment horizontal="left" vertical="center" shrinkToFit="1"/>
    </xf>
    <xf numFmtId="0" fontId="43" fillId="27" borderId="36" xfId="0" applyFont="1" applyFill="1" applyBorder="1" applyAlignment="1">
      <alignment horizontal="left" vertical="center" shrinkToFit="1"/>
    </xf>
    <xf numFmtId="0" fontId="44" fillId="27" borderId="24" xfId="0" applyFont="1" applyFill="1" applyBorder="1" applyAlignment="1">
      <alignment horizontal="center" vertical="center" textRotation="255"/>
    </xf>
    <xf numFmtId="0" fontId="44" fillId="27" borderId="25" xfId="0" applyFont="1" applyFill="1" applyBorder="1" applyAlignment="1">
      <alignment horizontal="center" vertical="center" textRotation="255"/>
    </xf>
    <xf numFmtId="38" fontId="44" fillId="25" borderId="4" xfId="45" applyFont="1" applyFill="1" applyBorder="1" applyAlignment="1">
      <alignment horizontal="center" vertical="center" shrinkToFit="1"/>
    </xf>
    <xf numFmtId="38" fontId="44" fillId="25" borderId="15" xfId="45" applyFont="1" applyFill="1" applyBorder="1" applyAlignment="1">
      <alignment horizontal="center" vertical="center" shrinkToFit="1"/>
    </xf>
    <xf numFmtId="38" fontId="44" fillId="25" borderId="5" xfId="45" applyFont="1" applyFill="1" applyBorder="1" applyAlignment="1">
      <alignment horizontal="center" vertical="center" shrinkToFit="1"/>
    </xf>
    <xf numFmtId="0" fontId="43" fillId="27" borderId="22" xfId="0" applyFont="1" applyFill="1" applyBorder="1" applyAlignment="1">
      <alignment horizontal="left" vertical="center" wrapText="1" shrinkToFit="1"/>
    </xf>
    <xf numFmtId="0" fontId="43" fillId="27" borderId="23" xfId="0" applyFont="1" applyFill="1" applyBorder="1" applyAlignment="1">
      <alignment horizontal="left" vertical="center" wrapText="1" shrinkToFit="1"/>
    </xf>
    <xf numFmtId="38" fontId="44" fillId="0" borderId="17" xfId="45" applyFont="1" applyBorder="1" applyAlignment="1">
      <alignment horizontal="center" vertical="center" shrinkToFit="1"/>
    </xf>
    <xf numFmtId="38" fontId="44" fillId="0" borderId="2" xfId="45" applyFont="1" applyBorder="1" applyAlignment="1">
      <alignment horizontal="center" vertical="center" shrinkToFit="1"/>
    </xf>
    <xf numFmtId="38" fontId="44" fillId="0" borderId="4" xfId="45" applyFont="1" applyBorder="1" applyAlignment="1">
      <alignment horizontal="center" vertical="center" shrinkToFit="1"/>
    </xf>
    <xf numFmtId="38" fontId="44" fillId="0" borderId="5" xfId="45" applyFont="1" applyBorder="1" applyAlignment="1">
      <alignment horizontal="center" vertical="center" shrinkToFit="1"/>
    </xf>
    <xf numFmtId="38" fontId="44" fillId="0" borderId="18" xfId="45" applyFont="1" applyBorder="1" applyAlignment="1">
      <alignment horizontal="center" vertical="center" shrinkToFit="1"/>
    </xf>
    <xf numFmtId="38" fontId="44" fillId="0" borderId="19" xfId="45" applyFont="1" applyBorder="1" applyAlignment="1">
      <alignment horizontal="center" vertical="center" shrinkToFit="1"/>
    </xf>
    <xf numFmtId="0" fontId="44" fillId="0" borderId="18" xfId="0" applyFont="1" applyFill="1" applyBorder="1" applyAlignment="1">
      <alignment horizontal="center" vertical="center" shrinkToFit="1"/>
    </xf>
    <xf numFmtId="0" fontId="44" fillId="0" borderId="19" xfId="0" applyFont="1" applyFill="1" applyBorder="1" applyAlignment="1">
      <alignment horizontal="center" vertical="center" shrinkToFit="1"/>
    </xf>
    <xf numFmtId="38" fontId="44" fillId="25" borderId="20" xfId="45" applyFont="1" applyFill="1" applyBorder="1" applyAlignment="1">
      <alignment horizontal="center" vertical="center" shrinkToFit="1"/>
    </xf>
    <xf numFmtId="0" fontId="43" fillId="27" borderId="17" xfId="0" applyFont="1" applyFill="1" applyBorder="1" applyAlignment="1">
      <alignment horizontal="left" vertical="center" wrapText="1" shrinkToFit="1"/>
    </xf>
    <xf numFmtId="0" fontId="43" fillId="27" borderId="2" xfId="0" applyFont="1" applyFill="1" applyBorder="1" applyAlignment="1">
      <alignment horizontal="left" vertical="center" wrapText="1" shrinkToFit="1"/>
    </xf>
    <xf numFmtId="0" fontId="43" fillId="27" borderId="4" xfId="0" applyFont="1" applyFill="1" applyBorder="1" applyAlignment="1">
      <alignment horizontal="left" vertical="center" wrapText="1" shrinkToFit="1"/>
    </xf>
    <xf numFmtId="0" fontId="43" fillId="27" borderId="5" xfId="0" applyFont="1" applyFill="1" applyBorder="1" applyAlignment="1">
      <alignment horizontal="left" vertical="center" wrapText="1" shrinkToFit="1"/>
    </xf>
    <xf numFmtId="0" fontId="44" fillId="0" borderId="18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0" fontId="44" fillId="0" borderId="19" xfId="0" applyFont="1" applyFill="1" applyBorder="1" applyAlignment="1">
      <alignment horizontal="center" vertical="center"/>
    </xf>
    <xf numFmtId="0" fontId="44" fillId="0" borderId="20" xfId="0" applyFont="1" applyFill="1" applyBorder="1" applyAlignment="1">
      <alignment horizontal="center" vertical="center"/>
    </xf>
    <xf numFmtId="0" fontId="44" fillId="0" borderId="20" xfId="0" applyFont="1" applyFill="1" applyBorder="1" applyAlignment="1">
      <alignment horizontal="center" vertical="center" textRotation="255"/>
    </xf>
    <xf numFmtId="0" fontId="44" fillId="0" borderId="17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/>
    </xf>
    <xf numFmtId="0" fontId="44" fillId="0" borderId="22" xfId="0" applyFont="1" applyFill="1" applyBorder="1" applyAlignment="1">
      <alignment horizontal="center" vertical="center"/>
    </xf>
    <xf numFmtId="0" fontId="44" fillId="0" borderId="23" xfId="0" applyFont="1" applyFill="1" applyBorder="1" applyAlignment="1">
      <alignment horizontal="center" vertical="center"/>
    </xf>
    <xf numFmtId="0" fontId="44" fillId="0" borderId="4" xfId="0" applyFont="1" applyFill="1" applyBorder="1" applyAlignment="1">
      <alignment horizontal="center" vertical="center"/>
    </xf>
    <xf numFmtId="0" fontId="44" fillId="0" borderId="5" xfId="0" applyFont="1" applyFill="1" applyBorder="1" applyAlignment="1">
      <alignment horizontal="center" vertical="center"/>
    </xf>
    <xf numFmtId="0" fontId="44" fillId="26" borderId="20" xfId="0" applyFont="1" applyFill="1" applyBorder="1" applyAlignment="1">
      <alignment horizontal="center" vertical="center" shrinkToFit="1"/>
    </xf>
    <xf numFmtId="0" fontId="44" fillId="0" borderId="3" xfId="0" applyFont="1" applyFill="1" applyBorder="1" applyAlignment="1">
      <alignment horizontal="center" vertical="center" textRotation="255"/>
    </xf>
    <xf numFmtId="0" fontId="44" fillId="0" borderId="24" xfId="0" applyFont="1" applyFill="1" applyBorder="1" applyAlignment="1">
      <alignment horizontal="center" vertical="center" textRotation="255"/>
    </xf>
    <xf numFmtId="0" fontId="44" fillId="0" borderId="25" xfId="0" applyFont="1" applyFill="1" applyBorder="1" applyAlignment="1">
      <alignment horizontal="center" vertical="center" textRotation="255"/>
    </xf>
    <xf numFmtId="0" fontId="44" fillId="25" borderId="20" xfId="0" applyFont="1" applyFill="1" applyBorder="1" applyAlignment="1">
      <alignment horizontal="center" vertical="center" shrinkToFit="1"/>
    </xf>
    <xf numFmtId="0" fontId="43" fillId="25" borderId="20" xfId="44" applyFont="1" applyFill="1" applyBorder="1" applyAlignment="1">
      <alignment horizontal="center" vertical="center" shrinkToFit="1"/>
    </xf>
    <xf numFmtId="0" fontId="44" fillId="25" borderId="18" xfId="0" applyFont="1" applyFill="1" applyBorder="1" applyAlignment="1">
      <alignment horizontal="center" vertical="center"/>
    </xf>
    <xf numFmtId="0" fontId="44" fillId="25" borderId="1" xfId="0" applyFont="1" applyFill="1" applyBorder="1" applyAlignment="1">
      <alignment horizontal="center" vertical="center"/>
    </xf>
    <xf numFmtId="0" fontId="44" fillId="25" borderId="19" xfId="0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horizontal="center" vertical="center"/>
    </xf>
    <xf numFmtId="0" fontId="44" fillId="25" borderId="20" xfId="44" applyFont="1" applyFill="1" applyBorder="1" applyAlignment="1">
      <alignment horizontal="center" vertical="center" shrinkToFit="1"/>
    </xf>
    <xf numFmtId="0" fontId="44" fillId="0" borderId="20" xfId="44" applyFont="1" applyFill="1" applyBorder="1" applyAlignment="1">
      <alignment horizontal="center" vertical="center" shrinkToFit="1"/>
    </xf>
    <xf numFmtId="0" fontId="44" fillId="0" borderId="3" xfId="44" applyFont="1" applyFill="1" applyBorder="1" applyAlignment="1">
      <alignment horizontal="center" vertical="center" textRotation="255" shrinkToFit="1"/>
    </xf>
    <xf numFmtId="0" fontId="44" fillId="0" borderId="24" xfId="44" applyFont="1" applyFill="1" applyBorder="1" applyAlignment="1">
      <alignment horizontal="center" vertical="center" textRotation="255" shrinkToFit="1"/>
    </xf>
    <xf numFmtId="0" fontId="44" fillId="0" borderId="25" xfId="44" applyFont="1" applyFill="1" applyBorder="1" applyAlignment="1">
      <alignment horizontal="center" vertical="center" textRotation="255" shrinkToFit="1"/>
    </xf>
    <xf numFmtId="0" fontId="47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44" fillId="0" borderId="20" xfId="44" applyFont="1" applyBorder="1" applyAlignment="1">
      <alignment horizontal="center" vertical="center" textRotation="255" shrinkToFit="1"/>
    </xf>
    <xf numFmtId="179" fontId="44" fillId="0" borderId="20" xfId="44" applyNumberFormat="1" applyFont="1" applyFill="1" applyBorder="1" applyAlignment="1">
      <alignment horizontal="center" vertical="center" shrinkToFit="1"/>
    </xf>
    <xf numFmtId="31" fontId="40" fillId="0" borderId="0" xfId="0" applyNumberFormat="1" applyFont="1" applyFill="1" applyBorder="1" applyAlignment="1">
      <alignment vertical="center"/>
    </xf>
    <xf numFmtId="31" fontId="40" fillId="0" borderId="0" xfId="0" applyNumberFormat="1" applyFont="1" applyFill="1" applyBorder="1" applyAlignment="1">
      <alignment horizontal="right" vertical="center"/>
    </xf>
    <xf numFmtId="0" fontId="37" fillId="0" borderId="0" xfId="0" applyFont="1" applyBorder="1" applyAlignment="1">
      <alignment horizontal="right" vertical="center"/>
    </xf>
  </cellXfs>
  <cellStyles count="49">
    <cellStyle name="20% - アクセント 1 2" xfId="6"/>
    <cellStyle name="20% - アクセント 2 2" xfId="3"/>
    <cellStyle name="20% - アクセント 3 2" xfId="7"/>
    <cellStyle name="20% - アクセント 4 2" xfId="8"/>
    <cellStyle name="20% - アクセント 5 2" xfId="10"/>
    <cellStyle name="20% - アクセント 6 2" xfId="12"/>
    <cellStyle name="40% - アクセント 1 2" xfId="14"/>
    <cellStyle name="40% - アクセント 2 2" xfId="16"/>
    <cellStyle name="40% - アクセント 3 2" xfId="17"/>
    <cellStyle name="40% - アクセント 4 2" xfId="18"/>
    <cellStyle name="40% - アクセント 5 2" xfId="19"/>
    <cellStyle name="40% - アクセント 6 2" xfId="20"/>
    <cellStyle name="60% - アクセント 1 2" xfId="11"/>
    <cellStyle name="60% - アクセント 2 2" xfId="13"/>
    <cellStyle name="60% - アクセント 3 2" xfId="21"/>
    <cellStyle name="60% - アクセント 4 2" xfId="2"/>
    <cellStyle name="60% - アクセント 5 2" xfId="22"/>
    <cellStyle name="60% - アクセント 6 2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タイトル 2" xfId="32"/>
    <cellStyle name="チェック セル 2" xfId="34"/>
    <cellStyle name="どちらでもない 2" xfId="37"/>
    <cellStyle name="パーセント" xfId="46" builtinId="5"/>
    <cellStyle name="ハイパーリンク" xfId="48" builtinId="8"/>
    <cellStyle name="メモ 2" xfId="9"/>
    <cellStyle name="リンク セル 2" xfId="33"/>
    <cellStyle name="悪い 2" xfId="38"/>
    <cellStyle name="計算 2" xfId="4"/>
    <cellStyle name="警告文 2" xfId="39"/>
    <cellStyle name="桁区切り" xfId="45" builtinId="6"/>
    <cellStyle name="桁区切り 2" xfId="35"/>
    <cellStyle name="桁区切り 2 2" xfId="47"/>
    <cellStyle name="見出し 1 2" xfId="30"/>
    <cellStyle name="見出し 2 2" xfId="41"/>
    <cellStyle name="見出し 3 2" xfId="5"/>
    <cellStyle name="見出し 4 2" xfId="42"/>
    <cellStyle name="集計 2" xfId="15"/>
    <cellStyle name="出力 2" xfId="31"/>
    <cellStyle name="説明文 2" xfId="43"/>
    <cellStyle name="入力 2" xfId="36"/>
    <cellStyle name="標準" xfId="0" builtinId="0"/>
    <cellStyle name="標準 2" xfId="44"/>
    <cellStyle name="標準 3" xfId="1"/>
    <cellStyle name="良い 2" xfId="40"/>
  </cellStyles>
  <dxfs count="0"/>
  <tableStyles count="0" defaultTableStyle="TableStyleMedium2" defaultPivotStyle="PivotStyleLight16"/>
  <colors>
    <mruColors>
      <color rgb="FFFFFFCC"/>
      <color rgb="FFFF3300"/>
      <color rgb="FFFFFF99"/>
      <color rgb="FFFFCCFF"/>
      <color rgb="FF0000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</xdr:row>
      <xdr:rowOff>57150</xdr:rowOff>
    </xdr:from>
    <xdr:to>
      <xdr:col>12</xdr:col>
      <xdr:colOff>53411</xdr:colOff>
      <xdr:row>2</xdr:row>
      <xdr:rowOff>154650</xdr:rowOff>
    </xdr:to>
    <xdr:grpSp>
      <xdr:nvGrpSpPr>
        <xdr:cNvPr id="5" name="グループ化 4"/>
        <xdr:cNvGrpSpPr/>
      </xdr:nvGrpSpPr>
      <xdr:grpSpPr>
        <a:xfrm>
          <a:off x="170090" y="179614"/>
          <a:ext cx="2781642" cy="288000"/>
          <a:chOff x="171451" y="180975"/>
          <a:chExt cx="2667000" cy="288000"/>
        </a:xfrm>
      </xdr:grpSpPr>
      <xdr:sp macro="" textlink="">
        <xdr:nvSpPr>
          <xdr:cNvPr id="3" name="正方形/長方形 2"/>
          <xdr:cNvSpPr/>
        </xdr:nvSpPr>
        <xdr:spPr>
          <a:xfrm>
            <a:off x="171451" y="180975"/>
            <a:ext cx="2667000" cy="288000"/>
          </a:xfrm>
          <a:prstGeom prst="rect">
            <a:avLst/>
          </a:prstGeom>
          <a:ln w="19050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t"/>
          <a:lstStyle/>
          <a:p>
            <a:pPr algn="l"/>
            <a:r>
              <a:rPr kumimoji="1" lang="ja-JP" altLang="en-US" sz="1100"/>
              <a:t>　　　　　　　　</a:t>
            </a:r>
            <a:r>
              <a:rPr kumimoji="1" lang="ja-JP" altLang="en-US" sz="11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クリーム色のセルに入力</a:t>
            </a:r>
          </a:p>
        </xdr:txBody>
      </xdr:sp>
      <xdr:sp macro="" textlink="">
        <xdr:nvSpPr>
          <xdr:cNvPr id="4" name="正方形/長方形 3"/>
          <xdr:cNvSpPr/>
        </xdr:nvSpPr>
        <xdr:spPr>
          <a:xfrm>
            <a:off x="235585" y="219076"/>
            <a:ext cx="653627" cy="190499"/>
          </a:xfrm>
          <a:prstGeom prst="rect">
            <a:avLst/>
          </a:prstGeom>
          <a:solidFill>
            <a:srgbClr val="FFFFCC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66675</xdr:rowOff>
    </xdr:from>
    <xdr:to>
      <xdr:col>13</xdr:col>
      <xdr:colOff>128250</xdr:colOff>
      <xdr:row>2</xdr:row>
      <xdr:rowOff>164175</xdr:rowOff>
    </xdr:to>
    <xdr:grpSp>
      <xdr:nvGrpSpPr>
        <xdr:cNvPr id="2" name="グループ化 1"/>
        <xdr:cNvGrpSpPr/>
      </xdr:nvGrpSpPr>
      <xdr:grpSpPr>
        <a:xfrm>
          <a:off x="180975" y="190500"/>
          <a:ext cx="2700000" cy="288000"/>
          <a:chOff x="171451" y="180975"/>
          <a:chExt cx="2667000" cy="288000"/>
        </a:xfrm>
      </xdr:grpSpPr>
      <xdr:sp macro="" textlink="">
        <xdr:nvSpPr>
          <xdr:cNvPr id="3" name="正方形/長方形 2"/>
          <xdr:cNvSpPr/>
        </xdr:nvSpPr>
        <xdr:spPr>
          <a:xfrm>
            <a:off x="171451" y="180975"/>
            <a:ext cx="2667000" cy="288000"/>
          </a:xfrm>
          <a:prstGeom prst="rect">
            <a:avLst/>
          </a:prstGeom>
          <a:ln w="19050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rtlCol="0" anchor="t"/>
          <a:lstStyle/>
          <a:p>
            <a:pPr algn="l"/>
            <a:r>
              <a:rPr kumimoji="1" lang="ja-JP" altLang="en-US" sz="1100"/>
              <a:t>　　　　　　　　</a:t>
            </a:r>
            <a:r>
              <a:rPr kumimoji="1" lang="ja-JP" altLang="en-US" sz="11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クリーム色のセルに入力</a:t>
            </a:r>
          </a:p>
        </xdr:txBody>
      </xdr:sp>
      <xdr:sp macro="" textlink="">
        <xdr:nvSpPr>
          <xdr:cNvPr id="4" name="正方形/長方形 3"/>
          <xdr:cNvSpPr/>
        </xdr:nvSpPr>
        <xdr:spPr>
          <a:xfrm>
            <a:off x="235585" y="219076"/>
            <a:ext cx="653627" cy="190499"/>
          </a:xfrm>
          <a:prstGeom prst="rect">
            <a:avLst/>
          </a:prstGeom>
          <a:solidFill>
            <a:srgbClr val="FFFFCC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108"/>
  <sheetViews>
    <sheetView showGridLines="0" tabSelected="1" view="pageBreakPreview" zoomScale="70" zoomScaleNormal="70" zoomScaleSheetLayoutView="70" workbookViewId="0">
      <selection activeCell="AJ8" sqref="AJ8"/>
    </sheetView>
  </sheetViews>
  <sheetFormatPr defaultColWidth="3.25" defaultRowHeight="18.600000000000001" customHeight="1" x14ac:dyDescent="0.15"/>
  <cols>
    <col min="1" max="1" width="1.625" style="3" customWidth="1"/>
    <col min="2" max="7" width="3.625" style="1" customWidth="1"/>
    <col min="8" max="8" width="2.125" style="1" customWidth="1"/>
    <col min="9" max="11" width="3.625" style="1" customWidth="1"/>
    <col min="12" max="12" width="2.125" style="1" customWidth="1"/>
    <col min="13" max="17" width="3.625" style="1" customWidth="1"/>
    <col min="18" max="18" width="2.125" style="1" customWidth="1"/>
    <col min="19" max="21" width="3.625" style="1" customWidth="1"/>
    <col min="22" max="22" width="2.125" style="1" customWidth="1"/>
    <col min="23" max="27" width="3.625" style="1" customWidth="1"/>
    <col min="28" max="28" width="2.125" style="1" customWidth="1"/>
    <col min="29" max="29" width="3.625" style="1" customWidth="1"/>
    <col min="30" max="16384" width="3.25" style="3"/>
  </cols>
  <sheetData>
    <row r="1" spans="2:45" ht="9.9499999999999993" customHeight="1" x14ac:dyDescent="0.15"/>
    <row r="2" spans="2:45" s="42" customFormat="1" ht="15" customHeight="1" x14ac:dyDescent="0.15">
      <c r="R2" s="43" t="s">
        <v>161</v>
      </c>
      <c r="S2" s="43"/>
      <c r="T2" s="43" t="s">
        <v>160</v>
      </c>
      <c r="U2" s="188"/>
      <c r="V2" s="188"/>
      <c r="W2" s="44" t="s">
        <v>159</v>
      </c>
      <c r="X2" s="188"/>
      <c r="Y2" s="188"/>
      <c r="Z2" s="44" t="s">
        <v>158</v>
      </c>
      <c r="AA2" s="188"/>
      <c r="AB2" s="188"/>
      <c r="AC2" s="44" t="s">
        <v>157</v>
      </c>
    </row>
    <row r="3" spans="2:45" ht="15" customHeight="1" x14ac:dyDescent="0.15"/>
    <row r="4" spans="2:45" ht="18" customHeight="1" x14ac:dyDescent="0.15">
      <c r="B4" s="187" t="s">
        <v>112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</row>
    <row r="5" spans="2:45" ht="15" customHeight="1" x14ac:dyDescent="0.15">
      <c r="B5" s="4"/>
      <c r="E5" s="148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</row>
    <row r="6" spans="2:45" s="42" customFormat="1" ht="15" customHeight="1" x14ac:dyDescent="0.15">
      <c r="B6" s="63" t="s">
        <v>113</v>
      </c>
      <c r="C6" s="62"/>
      <c r="D6" s="62"/>
      <c r="E6" s="62"/>
      <c r="F6" s="62"/>
      <c r="G6" s="189" t="s">
        <v>198</v>
      </c>
      <c r="H6" s="189"/>
      <c r="I6" s="78"/>
      <c r="J6" s="81" t="s">
        <v>199</v>
      </c>
      <c r="K6" s="78"/>
      <c r="L6" s="149" t="s">
        <v>200</v>
      </c>
      <c r="M6" s="78"/>
      <c r="N6" s="150" t="s">
        <v>201</v>
      </c>
      <c r="O6" s="190" t="s">
        <v>197</v>
      </c>
      <c r="P6" s="190"/>
      <c r="Q6" s="190"/>
      <c r="R6" s="190"/>
      <c r="S6" s="190"/>
      <c r="T6" s="151"/>
      <c r="U6" s="151"/>
      <c r="V6" s="151"/>
      <c r="W6" s="79" t="s">
        <v>202</v>
      </c>
      <c r="X6" s="79"/>
      <c r="Y6" s="179" t="s">
        <v>203</v>
      </c>
      <c r="Z6" s="179"/>
      <c r="AA6" s="151"/>
      <c r="AB6" s="151"/>
      <c r="AC6" s="142" t="s">
        <v>204</v>
      </c>
      <c r="AD6" s="55"/>
      <c r="AE6" s="55"/>
      <c r="AF6" s="55"/>
      <c r="AG6" s="140"/>
      <c r="AH6" s="140"/>
      <c r="AI6" s="140"/>
      <c r="AJ6" s="140"/>
      <c r="AK6" s="140"/>
      <c r="AL6" s="140"/>
      <c r="AM6" s="55"/>
      <c r="AN6" s="55"/>
      <c r="AO6" s="55"/>
      <c r="AP6" s="55"/>
      <c r="AQ6" s="55"/>
      <c r="AR6" s="55"/>
      <c r="AS6" s="55"/>
    </row>
    <row r="7" spans="2:45" s="42" customFormat="1" ht="8.1" customHeight="1" x14ac:dyDescent="0.15">
      <c r="B7" s="64"/>
      <c r="C7" s="50"/>
      <c r="D7" s="50"/>
      <c r="E7" s="50"/>
      <c r="F7" s="50"/>
      <c r="G7" s="65"/>
      <c r="H7" s="65"/>
      <c r="I7" s="65"/>
      <c r="J7" s="65"/>
      <c r="K7" s="65"/>
      <c r="L7" s="65"/>
      <c r="M7" s="65"/>
      <c r="N7" s="66"/>
      <c r="O7" s="67"/>
      <c r="P7" s="67"/>
      <c r="Q7" s="67"/>
      <c r="R7" s="67"/>
      <c r="S7" s="67"/>
      <c r="T7" s="68"/>
      <c r="U7" s="68"/>
      <c r="V7" s="68"/>
      <c r="W7" s="68"/>
      <c r="X7" s="68"/>
      <c r="Y7" s="68"/>
      <c r="Z7" s="68"/>
      <c r="AA7" s="69"/>
      <c r="AB7" s="69"/>
      <c r="AC7" s="69"/>
      <c r="AD7" s="55"/>
      <c r="AE7" s="55"/>
      <c r="AF7" s="140"/>
      <c r="AG7" s="140"/>
      <c r="AH7" s="140"/>
      <c r="AI7" s="140"/>
      <c r="AJ7" s="140"/>
      <c r="AK7" s="140"/>
      <c r="AL7" s="55"/>
      <c r="AM7" s="55"/>
      <c r="AN7" s="55"/>
      <c r="AO7" s="55"/>
      <c r="AP7" s="55"/>
      <c r="AQ7" s="55"/>
      <c r="AR7" s="55"/>
    </row>
    <row r="8" spans="2:45" s="42" customFormat="1" ht="15" customHeight="1" x14ac:dyDescent="0.15">
      <c r="B8" s="63" t="s">
        <v>205</v>
      </c>
      <c r="C8" s="62"/>
      <c r="D8" s="62"/>
      <c r="E8" s="62"/>
      <c r="F8" s="62"/>
      <c r="G8" s="189" t="s">
        <v>160</v>
      </c>
      <c r="H8" s="189"/>
      <c r="I8" s="78"/>
      <c r="J8" s="81" t="s">
        <v>32</v>
      </c>
      <c r="K8" s="78"/>
      <c r="L8" s="149" t="s">
        <v>158</v>
      </c>
      <c r="M8" s="78"/>
      <c r="N8" s="150" t="s">
        <v>157</v>
      </c>
      <c r="O8" s="308" t="s">
        <v>206</v>
      </c>
      <c r="P8" s="308"/>
      <c r="Q8" s="475"/>
      <c r="R8" s="476" t="s">
        <v>160</v>
      </c>
      <c r="S8" s="78"/>
      <c r="T8" s="81" t="s">
        <v>32</v>
      </c>
      <c r="U8" s="78"/>
      <c r="V8" s="149" t="s">
        <v>158</v>
      </c>
      <c r="W8" s="78"/>
      <c r="X8" s="150" t="s">
        <v>157</v>
      </c>
      <c r="Y8" s="70" t="s">
        <v>207</v>
      </c>
      <c r="Z8" s="78"/>
      <c r="AB8" s="477" t="s">
        <v>208</v>
      </c>
      <c r="AC8" s="69" t="s">
        <v>209</v>
      </c>
      <c r="AD8" s="69"/>
      <c r="AE8" s="55"/>
      <c r="AF8" s="141"/>
      <c r="AG8" s="140"/>
      <c r="AH8" s="140"/>
      <c r="AI8" s="140"/>
      <c r="AJ8" s="140"/>
      <c r="AK8" s="140"/>
      <c r="AL8" s="140"/>
      <c r="AM8" s="55"/>
      <c r="AN8" s="55"/>
      <c r="AO8" s="55"/>
      <c r="AP8" s="55"/>
      <c r="AQ8" s="55"/>
      <c r="AR8" s="55"/>
      <c r="AS8" s="55"/>
    </row>
    <row r="9" spans="2:45" s="42" customFormat="1" ht="8.1" customHeight="1" x14ac:dyDescent="0.15">
      <c r="B9" s="64"/>
      <c r="C9" s="50"/>
      <c r="D9" s="50"/>
      <c r="E9" s="50"/>
      <c r="F9" s="50"/>
      <c r="G9" s="65"/>
      <c r="H9" s="65"/>
      <c r="I9" s="65"/>
      <c r="J9" s="65"/>
      <c r="K9" s="65"/>
      <c r="L9" s="65"/>
      <c r="M9" s="65"/>
      <c r="N9" s="66"/>
      <c r="O9" s="67"/>
      <c r="P9" s="67"/>
      <c r="Q9" s="67"/>
      <c r="R9" s="67"/>
      <c r="S9" s="67"/>
      <c r="T9" s="68"/>
      <c r="U9" s="68"/>
      <c r="V9" s="68"/>
      <c r="W9" s="68"/>
      <c r="X9" s="68"/>
      <c r="Y9" s="68"/>
      <c r="Z9" s="68"/>
      <c r="AA9" s="69"/>
      <c r="AB9" s="69"/>
      <c r="AC9" s="69"/>
      <c r="AD9" s="55"/>
      <c r="AE9" s="55"/>
      <c r="AF9" s="140"/>
      <c r="AG9" s="140"/>
      <c r="AH9" s="140"/>
      <c r="AI9" s="140"/>
      <c r="AJ9" s="140"/>
      <c r="AK9" s="140"/>
      <c r="AL9" s="55"/>
      <c r="AM9" s="55"/>
      <c r="AN9" s="55"/>
      <c r="AO9" s="55"/>
      <c r="AP9" s="55"/>
      <c r="AQ9" s="55"/>
      <c r="AR9" s="55"/>
    </row>
    <row r="10" spans="2:45" s="42" customFormat="1" ht="15" customHeight="1" x14ac:dyDescent="0.15">
      <c r="B10" s="63" t="s">
        <v>114</v>
      </c>
      <c r="C10" s="62"/>
      <c r="D10" s="62"/>
      <c r="E10" s="62"/>
      <c r="F10" s="62"/>
      <c r="G10" s="47"/>
      <c r="H10" s="70" t="s">
        <v>162</v>
      </c>
      <c r="I10" s="70"/>
      <c r="J10" s="70"/>
      <c r="K10" s="70"/>
      <c r="L10" s="70"/>
      <c r="M10" s="47"/>
      <c r="N10" s="70" t="s">
        <v>163</v>
      </c>
      <c r="O10" s="70"/>
      <c r="P10" s="70"/>
      <c r="Q10" s="70"/>
      <c r="R10" s="70"/>
      <c r="S10" s="70"/>
      <c r="T10" s="47"/>
      <c r="U10" s="70" t="s">
        <v>164</v>
      </c>
      <c r="V10" s="70"/>
      <c r="W10" s="70"/>
      <c r="X10" s="70"/>
      <c r="Y10" s="70"/>
      <c r="Z10" s="68"/>
      <c r="AA10" s="69"/>
      <c r="AB10" s="69"/>
      <c r="AC10" s="69"/>
      <c r="AD10" s="55"/>
      <c r="AE10" s="141"/>
      <c r="AF10" s="140"/>
      <c r="AG10" s="140"/>
      <c r="AH10" s="140"/>
      <c r="AI10" s="140"/>
      <c r="AJ10" s="140"/>
      <c r="AK10" s="140"/>
      <c r="AL10" s="55"/>
      <c r="AM10" s="55"/>
      <c r="AN10" s="55"/>
      <c r="AO10" s="55"/>
      <c r="AP10" s="55"/>
      <c r="AQ10" s="55"/>
      <c r="AR10" s="55"/>
    </row>
    <row r="11" spans="2:45" s="42" customFormat="1" ht="8.1" customHeight="1" x14ac:dyDescent="0.15">
      <c r="B11" s="64"/>
      <c r="C11" s="50"/>
      <c r="D11" s="50"/>
      <c r="E11" s="50"/>
      <c r="F11" s="50"/>
      <c r="G11" s="65"/>
      <c r="H11" s="65"/>
      <c r="I11" s="65"/>
      <c r="J11" s="65"/>
      <c r="K11" s="65"/>
      <c r="L11" s="65"/>
      <c r="M11" s="65"/>
      <c r="N11" s="66"/>
      <c r="O11" s="67"/>
      <c r="P11" s="67"/>
      <c r="Q11" s="67"/>
      <c r="R11" s="67"/>
      <c r="S11" s="67"/>
      <c r="T11" s="68"/>
      <c r="U11" s="68"/>
      <c r="V11" s="68"/>
      <c r="W11" s="68"/>
      <c r="X11" s="68"/>
      <c r="Y11" s="68"/>
      <c r="Z11" s="68"/>
      <c r="AA11" s="69"/>
      <c r="AB11" s="69"/>
      <c r="AC11" s="69"/>
      <c r="AD11" s="55"/>
      <c r="AE11" s="55"/>
      <c r="AF11" s="140"/>
      <c r="AG11" s="140"/>
      <c r="AH11" s="140"/>
      <c r="AI11" s="140"/>
      <c r="AJ11" s="140"/>
      <c r="AK11" s="140"/>
      <c r="AL11" s="55"/>
      <c r="AM11" s="55"/>
      <c r="AN11" s="55"/>
      <c r="AO11" s="55"/>
      <c r="AP11" s="55"/>
      <c r="AQ11" s="55"/>
      <c r="AR11" s="55"/>
    </row>
    <row r="12" spans="2:45" s="42" customFormat="1" ht="15" customHeight="1" x14ac:dyDescent="0.15">
      <c r="B12" s="63" t="s">
        <v>165</v>
      </c>
      <c r="C12" s="62"/>
      <c r="D12" s="62"/>
      <c r="E12" s="62"/>
      <c r="F12" s="62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79" t="s">
        <v>166</v>
      </c>
      <c r="S12" s="179" t="s">
        <v>167</v>
      </c>
      <c r="T12" s="179"/>
      <c r="U12" s="151"/>
      <c r="V12" s="151"/>
      <c r="W12" s="80" t="s">
        <v>168</v>
      </c>
      <c r="X12" s="79" t="s">
        <v>169</v>
      </c>
      <c r="Y12" s="68"/>
      <c r="Z12" s="68"/>
      <c r="AA12" s="68"/>
      <c r="AB12" s="69"/>
      <c r="AC12" s="69"/>
      <c r="AD12" s="70"/>
      <c r="AE12" s="55"/>
      <c r="AF12" s="140"/>
      <c r="AG12" s="140"/>
      <c r="AH12" s="140"/>
      <c r="AI12" s="140"/>
      <c r="AJ12" s="140"/>
      <c r="AK12" s="140"/>
      <c r="AL12" s="55"/>
      <c r="AM12" s="55"/>
      <c r="AN12" s="55"/>
      <c r="AO12" s="55"/>
      <c r="AP12" s="55"/>
      <c r="AQ12" s="55"/>
      <c r="AR12" s="55"/>
    </row>
    <row r="13" spans="2:45" s="42" customFormat="1" ht="8.1" customHeight="1" x14ac:dyDescent="0.15">
      <c r="B13" s="64"/>
      <c r="C13" s="50"/>
      <c r="D13" s="50"/>
      <c r="E13" s="50"/>
      <c r="F13" s="50"/>
      <c r="G13" s="65"/>
      <c r="H13" s="65"/>
      <c r="I13" s="65"/>
      <c r="J13" s="65"/>
      <c r="K13" s="65"/>
      <c r="L13" s="65"/>
      <c r="M13" s="65"/>
      <c r="N13" s="66"/>
      <c r="O13" s="67"/>
      <c r="P13" s="67"/>
      <c r="Q13" s="67"/>
      <c r="R13" s="67"/>
      <c r="S13" s="67"/>
      <c r="T13" s="68"/>
      <c r="U13" s="68"/>
      <c r="V13" s="68"/>
      <c r="W13" s="68"/>
      <c r="X13" s="68"/>
      <c r="Y13" s="68"/>
      <c r="Z13" s="68"/>
      <c r="AA13" s="69"/>
      <c r="AB13" s="69"/>
      <c r="AC13" s="69"/>
      <c r="AD13" s="55"/>
      <c r="AE13" s="55"/>
      <c r="AF13" s="140"/>
      <c r="AG13" s="140"/>
      <c r="AH13" s="140"/>
      <c r="AI13" s="140"/>
      <c r="AJ13" s="140"/>
      <c r="AK13" s="140"/>
      <c r="AL13" s="55"/>
      <c r="AM13" s="55"/>
      <c r="AN13" s="55"/>
      <c r="AO13" s="55"/>
      <c r="AP13" s="55"/>
      <c r="AQ13" s="55"/>
      <c r="AR13" s="55"/>
    </row>
    <row r="14" spans="2:45" s="42" customFormat="1" ht="15" customHeight="1" x14ac:dyDescent="0.15">
      <c r="B14" s="63" t="s">
        <v>115</v>
      </c>
      <c r="C14" s="62"/>
      <c r="D14" s="62"/>
      <c r="E14" s="62"/>
      <c r="F14" s="62"/>
      <c r="G14" s="81" t="s">
        <v>146</v>
      </c>
      <c r="H14" s="180"/>
      <c r="I14" s="180"/>
      <c r="J14" s="81" t="s">
        <v>170</v>
      </c>
      <c r="K14" s="180"/>
      <c r="L14" s="180"/>
      <c r="M14" s="180"/>
      <c r="N14" s="72"/>
      <c r="O14" s="73"/>
      <c r="P14" s="73"/>
      <c r="Q14" s="73"/>
      <c r="R14" s="73"/>
      <c r="S14" s="73"/>
      <c r="T14" s="74"/>
      <c r="U14" s="74"/>
      <c r="V14" s="74"/>
      <c r="W14" s="74"/>
      <c r="X14" s="74"/>
      <c r="Y14" s="74"/>
      <c r="Z14" s="68"/>
      <c r="AA14" s="69"/>
      <c r="AB14" s="69"/>
      <c r="AC14" s="69"/>
      <c r="AF14" s="83"/>
      <c r="AG14" s="83"/>
      <c r="AH14" s="83"/>
      <c r="AI14" s="83"/>
      <c r="AJ14" s="83"/>
      <c r="AK14" s="83"/>
    </row>
    <row r="15" spans="2:45" s="42" customFormat="1" ht="15" customHeight="1" x14ac:dyDescent="0.15">
      <c r="B15" s="63"/>
      <c r="C15" s="45"/>
      <c r="D15" s="45"/>
      <c r="E15" s="45"/>
      <c r="F15" s="45"/>
      <c r="G15" s="154"/>
      <c r="H15" s="154"/>
      <c r="I15" s="154"/>
      <c r="J15" s="80" t="s">
        <v>171</v>
      </c>
      <c r="K15" s="154"/>
      <c r="L15" s="154"/>
      <c r="M15" s="154"/>
      <c r="N15" s="80" t="s">
        <v>172</v>
      </c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69"/>
      <c r="AF15" s="83"/>
      <c r="AG15" s="83"/>
      <c r="AH15" s="83"/>
      <c r="AI15" s="83"/>
      <c r="AJ15" s="83"/>
      <c r="AK15" s="83"/>
    </row>
    <row r="16" spans="2:45" s="42" customFormat="1" ht="8.1" customHeight="1" x14ac:dyDescent="0.15">
      <c r="B16" s="63"/>
      <c r="C16" s="45"/>
      <c r="D16" s="45"/>
      <c r="E16" s="45"/>
      <c r="F16" s="45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68"/>
      <c r="AA16" s="69"/>
      <c r="AB16" s="69"/>
      <c r="AC16" s="69"/>
    </row>
    <row r="17" spans="2:34" s="42" customFormat="1" ht="15" customHeight="1" x14ac:dyDescent="0.15">
      <c r="B17" s="63" t="s">
        <v>116</v>
      </c>
      <c r="C17" s="62"/>
      <c r="D17" s="62"/>
      <c r="E17" s="62"/>
      <c r="F17" s="62"/>
      <c r="G17" s="151"/>
      <c r="H17" s="151"/>
      <c r="I17" s="151"/>
      <c r="J17" s="81" t="s">
        <v>170</v>
      </c>
      <c r="K17" s="151"/>
      <c r="L17" s="151"/>
      <c r="M17" s="151"/>
      <c r="N17" s="81" t="s">
        <v>170</v>
      </c>
      <c r="O17" s="151"/>
      <c r="P17" s="151"/>
      <c r="Q17" s="151"/>
      <c r="R17" s="70"/>
      <c r="S17" s="70"/>
      <c r="T17" s="70"/>
      <c r="U17" s="69"/>
      <c r="V17" s="69"/>
      <c r="W17" s="69"/>
      <c r="X17" s="69"/>
      <c r="Y17" s="69"/>
      <c r="Z17" s="68"/>
      <c r="AA17" s="69"/>
      <c r="AB17" s="69"/>
      <c r="AC17" s="69"/>
    </row>
    <row r="18" spans="2:34" s="42" customFormat="1" ht="15" customHeight="1" x14ac:dyDescent="0.15">
      <c r="B18" s="63" t="s">
        <v>147</v>
      </c>
      <c r="C18" s="62"/>
      <c r="D18" s="62"/>
      <c r="E18" s="62"/>
      <c r="F18" s="62"/>
      <c r="G18" s="152"/>
      <c r="H18" s="152"/>
      <c r="I18" s="152"/>
      <c r="J18" s="152"/>
      <c r="K18" s="152"/>
      <c r="L18" s="152"/>
      <c r="M18" s="82" t="s">
        <v>173</v>
      </c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69"/>
    </row>
    <row r="19" spans="2:34" s="42" customFormat="1" ht="15" customHeight="1" x14ac:dyDescent="0.15">
      <c r="B19" s="45"/>
      <c r="C19" s="45"/>
      <c r="D19" s="45"/>
      <c r="E19" s="45"/>
      <c r="F19" s="45"/>
      <c r="G19" s="51"/>
      <c r="H19" s="51"/>
      <c r="I19" s="51"/>
      <c r="J19" s="53"/>
      <c r="K19" s="54"/>
      <c r="L19" s="49"/>
      <c r="M19" s="49"/>
      <c r="N19" s="49"/>
      <c r="O19" s="49"/>
      <c r="P19" s="49"/>
      <c r="Q19" s="49"/>
      <c r="R19" s="49"/>
      <c r="S19" s="49"/>
      <c r="T19" s="49"/>
      <c r="U19" s="53"/>
      <c r="V19" s="53"/>
      <c r="W19" s="53"/>
      <c r="X19" s="53"/>
      <c r="Y19" s="53"/>
      <c r="Z19" s="52"/>
      <c r="AA19" s="53"/>
      <c r="AB19" s="53"/>
      <c r="AC19" s="53"/>
    </row>
    <row r="20" spans="2:34" s="42" customFormat="1" ht="15" customHeight="1" x14ac:dyDescent="0.15">
      <c r="B20" s="46" t="s">
        <v>136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</row>
    <row r="21" spans="2:34" s="42" customFormat="1" ht="15" customHeight="1" x14ac:dyDescent="0.15">
      <c r="B21" s="167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9"/>
    </row>
    <row r="22" spans="2:34" s="42" customFormat="1" ht="15" customHeight="1" x14ac:dyDescent="0.15">
      <c r="B22" s="170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2"/>
    </row>
    <row r="23" spans="2:34" s="42" customFormat="1" ht="9.9499999999999993" customHeight="1" x14ac:dyDescent="0.15"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</row>
    <row r="24" spans="2:34" s="42" customFormat="1" ht="15" customHeight="1" x14ac:dyDescent="0.15">
      <c r="B24" s="46" t="s">
        <v>135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H24" s="83"/>
    </row>
    <row r="25" spans="2:34" s="42" customFormat="1" ht="15" customHeight="1" x14ac:dyDescent="0.15">
      <c r="B25" s="164" t="s">
        <v>128</v>
      </c>
      <c r="C25" s="164"/>
      <c r="D25" s="164"/>
      <c r="E25" s="165" t="s">
        <v>139</v>
      </c>
      <c r="F25" s="166"/>
      <c r="G25" s="143"/>
      <c r="H25" s="145" t="s">
        <v>156</v>
      </c>
      <c r="I25" s="144"/>
      <c r="J25" s="48" t="s">
        <v>140</v>
      </c>
      <c r="K25" s="146"/>
      <c r="L25" s="145" t="s">
        <v>156</v>
      </c>
      <c r="M25" s="144"/>
      <c r="N25" s="84"/>
      <c r="O25" s="165" t="s">
        <v>139</v>
      </c>
      <c r="P25" s="166"/>
      <c r="Q25" s="143"/>
      <c r="R25" s="145" t="s">
        <v>156</v>
      </c>
      <c r="S25" s="144"/>
      <c r="T25" s="48" t="s">
        <v>140</v>
      </c>
      <c r="U25" s="146"/>
      <c r="V25" s="145" t="s">
        <v>156</v>
      </c>
      <c r="W25" s="147"/>
      <c r="X25" s="164" t="s">
        <v>141</v>
      </c>
      <c r="Y25" s="164"/>
      <c r="Z25" s="164"/>
      <c r="AA25" s="143"/>
      <c r="AB25" s="145" t="s">
        <v>156</v>
      </c>
      <c r="AC25" s="147"/>
    </row>
    <row r="26" spans="2:34" s="42" customFormat="1" ht="15" customHeight="1" x14ac:dyDescent="0.15">
      <c r="B26" s="164" t="s">
        <v>137</v>
      </c>
      <c r="C26" s="164"/>
      <c r="D26" s="164"/>
      <c r="E26" s="165" t="s">
        <v>139</v>
      </c>
      <c r="F26" s="166"/>
      <c r="G26" s="143"/>
      <c r="H26" s="145" t="s">
        <v>156</v>
      </c>
      <c r="I26" s="144"/>
      <c r="J26" s="48" t="s">
        <v>140</v>
      </c>
      <c r="K26" s="146"/>
      <c r="L26" s="145" t="s">
        <v>156</v>
      </c>
      <c r="M26" s="144"/>
      <c r="N26" s="84"/>
      <c r="O26" s="165" t="s">
        <v>139</v>
      </c>
      <c r="P26" s="166"/>
      <c r="Q26" s="143"/>
      <c r="R26" s="145" t="s">
        <v>156</v>
      </c>
      <c r="S26" s="144"/>
      <c r="T26" s="48" t="s">
        <v>140</v>
      </c>
      <c r="U26" s="146"/>
      <c r="V26" s="145" t="s">
        <v>156</v>
      </c>
      <c r="W26" s="147"/>
      <c r="X26" s="164" t="s">
        <v>141</v>
      </c>
      <c r="Y26" s="164"/>
      <c r="Z26" s="164"/>
      <c r="AA26" s="143"/>
      <c r="AB26" s="145" t="s">
        <v>156</v>
      </c>
      <c r="AC26" s="147"/>
    </row>
    <row r="27" spans="2:34" s="42" customFormat="1" ht="15" customHeight="1" x14ac:dyDescent="0.15">
      <c r="B27" s="164" t="s">
        <v>138</v>
      </c>
      <c r="C27" s="164"/>
      <c r="D27" s="164"/>
      <c r="E27" s="176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8"/>
    </row>
    <row r="28" spans="2:34" s="42" customFormat="1" ht="9.9499999999999993" customHeight="1" x14ac:dyDescent="0.15">
      <c r="B28" s="4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</row>
    <row r="29" spans="2:34" s="42" customFormat="1" ht="15" customHeight="1" x14ac:dyDescent="0.15">
      <c r="B29" s="46" t="s">
        <v>142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</row>
    <row r="30" spans="2:34" s="42" customFormat="1" ht="15" customHeight="1" x14ac:dyDescent="0.15">
      <c r="B30" s="167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9"/>
    </row>
    <row r="31" spans="2:34" s="42" customFormat="1" ht="15" customHeight="1" x14ac:dyDescent="0.15">
      <c r="B31" s="173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5"/>
    </row>
    <row r="32" spans="2:34" s="42" customFormat="1" ht="15" customHeight="1" x14ac:dyDescent="0.15">
      <c r="B32" s="173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5"/>
    </row>
    <row r="33" spans="2:29" s="42" customFormat="1" ht="15" customHeight="1" x14ac:dyDescent="0.15">
      <c r="B33" s="170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2"/>
    </row>
    <row r="34" spans="2:29" s="42" customFormat="1" ht="9.9499999999999993" customHeight="1" x14ac:dyDescent="0.15"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</row>
    <row r="35" spans="2:29" s="42" customFormat="1" ht="15" customHeight="1" x14ac:dyDescent="0.15">
      <c r="B35" s="46" t="s">
        <v>117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</row>
    <row r="36" spans="2:29" s="42" customFormat="1" ht="15" customHeight="1" x14ac:dyDescent="0.15">
      <c r="B36" s="181" t="s">
        <v>0</v>
      </c>
      <c r="C36" s="182"/>
      <c r="D36" s="167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9"/>
    </row>
    <row r="37" spans="2:29" s="42" customFormat="1" ht="15" customHeight="1" x14ac:dyDescent="0.15">
      <c r="B37" s="183"/>
      <c r="C37" s="184"/>
      <c r="D37" s="173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5"/>
    </row>
    <row r="38" spans="2:29" s="42" customFormat="1" ht="15" customHeight="1" x14ac:dyDescent="0.15">
      <c r="B38" s="183"/>
      <c r="C38" s="184"/>
      <c r="D38" s="173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5"/>
    </row>
    <row r="39" spans="2:29" s="42" customFormat="1" ht="15" customHeight="1" x14ac:dyDescent="0.15">
      <c r="B39" s="185"/>
      <c r="C39" s="186"/>
      <c r="D39" s="173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5"/>
    </row>
    <row r="40" spans="2:29" s="42" customFormat="1" ht="15" customHeight="1" x14ac:dyDescent="0.15">
      <c r="B40" s="181" t="s">
        <v>1</v>
      </c>
      <c r="C40" s="182"/>
      <c r="D40" s="167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9"/>
    </row>
    <row r="41" spans="2:29" s="42" customFormat="1" ht="15" customHeight="1" x14ac:dyDescent="0.15">
      <c r="B41" s="183"/>
      <c r="C41" s="184"/>
      <c r="D41" s="173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5"/>
    </row>
    <row r="42" spans="2:29" s="42" customFormat="1" ht="15" customHeight="1" x14ac:dyDescent="0.15">
      <c r="B42" s="183"/>
      <c r="C42" s="184"/>
      <c r="D42" s="173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5"/>
    </row>
    <row r="43" spans="2:29" s="42" customFormat="1" ht="15" customHeight="1" x14ac:dyDescent="0.15">
      <c r="B43" s="185"/>
      <c r="C43" s="186"/>
      <c r="D43" s="170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2"/>
    </row>
    <row r="44" spans="2:29" s="42" customFormat="1" ht="9.9499999999999993" customHeight="1" x14ac:dyDescent="0.15"/>
    <row r="45" spans="2:29" s="42" customFormat="1" ht="15" customHeight="1" x14ac:dyDescent="0.15">
      <c r="B45" s="46" t="s">
        <v>118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</row>
    <row r="46" spans="2:29" s="42" customFormat="1" ht="15" customHeight="1" x14ac:dyDescent="0.15">
      <c r="B46" s="167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9"/>
    </row>
    <row r="47" spans="2:29" s="42" customFormat="1" ht="15" customHeight="1" x14ac:dyDescent="0.15">
      <c r="B47" s="173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5"/>
    </row>
    <row r="48" spans="2:29" s="42" customFormat="1" ht="15" customHeight="1" x14ac:dyDescent="0.15">
      <c r="B48" s="173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5"/>
    </row>
    <row r="49" spans="2:29" s="42" customFormat="1" ht="15" customHeight="1" x14ac:dyDescent="0.15">
      <c r="B49" s="170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2"/>
    </row>
    <row r="50" spans="2:29" s="42" customFormat="1" ht="9.9499999999999993" customHeight="1" x14ac:dyDescent="0.15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</row>
    <row r="51" spans="2:29" s="42" customFormat="1" ht="15" customHeight="1" x14ac:dyDescent="0.15">
      <c r="B51" s="46" t="s">
        <v>176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59"/>
    </row>
    <row r="52" spans="2:29" s="42" customFormat="1" ht="15" customHeight="1" x14ac:dyDescent="0.15">
      <c r="B52" s="222"/>
      <c r="C52" s="223"/>
      <c r="D52" s="85" t="s">
        <v>45</v>
      </c>
      <c r="E52" s="75"/>
      <c r="F52" s="85" t="s">
        <v>46</v>
      </c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U52" s="220"/>
      <c r="V52" s="220"/>
      <c r="W52" s="220"/>
      <c r="X52" s="220"/>
      <c r="Y52" s="220"/>
      <c r="Z52" s="220"/>
      <c r="AA52" s="220"/>
      <c r="AB52" s="220"/>
      <c r="AC52" s="221"/>
    </row>
    <row r="53" spans="2:29" s="42" customFormat="1" ht="15" customHeight="1" x14ac:dyDescent="0.15">
      <c r="B53" s="211"/>
      <c r="C53" s="212"/>
      <c r="D53" s="86" t="s">
        <v>45</v>
      </c>
      <c r="E53" s="76"/>
      <c r="F53" s="86" t="s">
        <v>46</v>
      </c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213"/>
      <c r="Z53" s="213"/>
      <c r="AA53" s="213"/>
      <c r="AB53" s="213"/>
      <c r="AC53" s="214"/>
    </row>
    <row r="54" spans="2:29" s="42" customFormat="1" ht="15" customHeight="1" x14ac:dyDescent="0.15">
      <c r="B54" s="211"/>
      <c r="C54" s="212"/>
      <c r="D54" s="86" t="s">
        <v>45</v>
      </c>
      <c r="E54" s="76"/>
      <c r="F54" s="86" t="s">
        <v>46</v>
      </c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13"/>
      <c r="Z54" s="213"/>
      <c r="AA54" s="213"/>
      <c r="AB54" s="213"/>
      <c r="AC54" s="214"/>
    </row>
    <row r="55" spans="2:29" s="42" customFormat="1" ht="15" customHeight="1" x14ac:dyDescent="0.15">
      <c r="B55" s="211"/>
      <c r="C55" s="212"/>
      <c r="D55" s="86" t="s">
        <v>45</v>
      </c>
      <c r="E55" s="76"/>
      <c r="F55" s="86" t="s">
        <v>46</v>
      </c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213"/>
      <c r="Y55" s="213"/>
      <c r="Z55" s="213"/>
      <c r="AA55" s="213"/>
      <c r="AB55" s="213"/>
      <c r="AC55" s="214"/>
    </row>
    <row r="56" spans="2:29" s="42" customFormat="1" ht="15" customHeight="1" x14ac:dyDescent="0.15">
      <c r="B56" s="191"/>
      <c r="C56" s="192"/>
      <c r="D56" s="87" t="s">
        <v>45</v>
      </c>
      <c r="E56" s="77"/>
      <c r="F56" s="87" t="s">
        <v>46</v>
      </c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4"/>
    </row>
    <row r="57" spans="2:29" s="42" customFormat="1" ht="15" customHeight="1" x14ac:dyDescent="0.15">
      <c r="B57" s="218" t="s">
        <v>47</v>
      </c>
      <c r="C57" s="219"/>
      <c r="D57" s="219"/>
      <c r="E57" s="219"/>
      <c r="F57" s="219"/>
      <c r="G57" s="219"/>
      <c r="H57" s="219"/>
      <c r="I57" s="219"/>
      <c r="J57" s="219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1"/>
    </row>
    <row r="58" spans="2:29" s="42" customFormat="1" ht="15" customHeight="1" x14ac:dyDescent="0.15">
      <c r="B58" s="224"/>
      <c r="C58" s="225"/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6"/>
    </row>
    <row r="59" spans="2:29" s="42" customFormat="1" ht="15" customHeight="1" x14ac:dyDescent="0.15">
      <c r="B59" s="224"/>
      <c r="C59" s="225"/>
      <c r="D59" s="225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6"/>
    </row>
    <row r="60" spans="2:29" s="42" customFormat="1" ht="15" customHeight="1" x14ac:dyDescent="0.15">
      <c r="B60" s="224"/>
      <c r="C60" s="225"/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6"/>
    </row>
    <row r="61" spans="2:29" s="42" customFormat="1" ht="15" customHeight="1" x14ac:dyDescent="0.15">
      <c r="B61" s="227"/>
      <c r="C61" s="228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8"/>
      <c r="AA61" s="228"/>
      <c r="AB61" s="228"/>
      <c r="AC61" s="229"/>
    </row>
    <row r="62" spans="2:29" s="42" customFormat="1" ht="15" customHeight="1" x14ac:dyDescent="0.1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</row>
    <row r="63" spans="2:29" s="42" customFormat="1" ht="15" customHeight="1" x14ac:dyDescent="0.15">
      <c r="B63" s="46" t="s">
        <v>119</v>
      </c>
      <c r="C63" s="46"/>
      <c r="D63" s="46"/>
      <c r="E63" s="46"/>
      <c r="F63" s="46"/>
      <c r="G63" s="55"/>
      <c r="H63" s="46"/>
      <c r="I63" s="46"/>
      <c r="J63" s="55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</row>
    <row r="64" spans="2:29" s="42" customFormat="1" ht="15" customHeight="1" x14ac:dyDescent="0.15">
      <c r="B64" s="195" t="s">
        <v>2</v>
      </c>
      <c r="C64" s="196"/>
      <c r="D64" s="202"/>
      <c r="E64" s="203"/>
      <c r="F64" s="203"/>
      <c r="G64" s="203"/>
      <c r="H64" s="203"/>
      <c r="I64" s="203"/>
      <c r="J64" s="203"/>
      <c r="K64" s="203"/>
      <c r="L64" s="203"/>
      <c r="M64" s="203"/>
      <c r="N64" s="203"/>
      <c r="O64" s="203"/>
      <c r="P64" s="203"/>
      <c r="Q64" s="203"/>
      <c r="R64" s="203"/>
      <c r="S64" s="203"/>
      <c r="T64" s="203"/>
      <c r="U64" s="203"/>
      <c r="V64" s="203"/>
      <c r="W64" s="203"/>
      <c r="X64" s="203"/>
      <c r="Y64" s="203"/>
      <c r="Z64" s="203"/>
      <c r="AA64" s="203"/>
      <c r="AB64" s="203"/>
      <c r="AC64" s="204"/>
    </row>
    <row r="65" spans="2:29" s="42" customFormat="1" ht="15" customHeight="1" x14ac:dyDescent="0.15">
      <c r="B65" s="197"/>
      <c r="C65" s="198"/>
      <c r="D65" s="215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  <c r="AA65" s="206"/>
      <c r="AB65" s="206"/>
      <c r="AC65" s="207"/>
    </row>
    <row r="66" spans="2:29" s="42" customFormat="1" ht="15" customHeight="1" x14ac:dyDescent="0.15">
      <c r="B66" s="197"/>
      <c r="C66" s="198"/>
      <c r="D66" s="215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  <c r="AA66" s="206"/>
      <c r="AB66" s="206"/>
      <c r="AC66" s="207"/>
    </row>
    <row r="67" spans="2:29" s="42" customFormat="1" ht="15" customHeight="1" x14ac:dyDescent="0.15">
      <c r="B67" s="199"/>
      <c r="C67" s="198"/>
      <c r="D67" s="205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  <c r="AA67" s="206"/>
      <c r="AB67" s="206"/>
      <c r="AC67" s="207"/>
    </row>
    <row r="68" spans="2:29" s="42" customFormat="1" ht="15" customHeight="1" x14ac:dyDescent="0.15">
      <c r="B68" s="199"/>
      <c r="C68" s="198"/>
      <c r="D68" s="205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  <c r="AA68" s="206"/>
      <c r="AB68" s="206"/>
      <c r="AC68" s="207"/>
    </row>
    <row r="69" spans="2:29" s="42" customFormat="1" ht="15" customHeight="1" x14ac:dyDescent="0.15">
      <c r="B69" s="200"/>
      <c r="C69" s="201"/>
      <c r="D69" s="216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217"/>
    </row>
    <row r="70" spans="2:29" s="42" customFormat="1" ht="15" customHeight="1" x14ac:dyDescent="0.15">
      <c r="B70" s="195" t="s">
        <v>3</v>
      </c>
      <c r="C70" s="196"/>
      <c r="D70" s="202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203"/>
      <c r="Q70" s="203"/>
      <c r="R70" s="203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4"/>
    </row>
    <row r="71" spans="2:29" s="42" customFormat="1" ht="15" customHeight="1" x14ac:dyDescent="0.15">
      <c r="B71" s="197"/>
      <c r="C71" s="198"/>
      <c r="D71" s="205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  <c r="AA71" s="206"/>
      <c r="AB71" s="206"/>
      <c r="AC71" s="207"/>
    </row>
    <row r="72" spans="2:29" s="42" customFormat="1" ht="15" customHeight="1" x14ac:dyDescent="0.15">
      <c r="B72" s="197"/>
      <c r="C72" s="198"/>
      <c r="D72" s="205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206"/>
      <c r="U72" s="206"/>
      <c r="V72" s="206"/>
      <c r="W72" s="206"/>
      <c r="X72" s="206"/>
      <c r="Y72" s="206"/>
      <c r="Z72" s="206"/>
      <c r="AA72" s="206"/>
      <c r="AB72" s="206"/>
      <c r="AC72" s="207"/>
    </row>
    <row r="73" spans="2:29" s="42" customFormat="1" ht="15" customHeight="1" x14ac:dyDescent="0.15">
      <c r="B73" s="199"/>
      <c r="C73" s="198"/>
      <c r="D73" s="205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206"/>
      <c r="U73" s="206"/>
      <c r="V73" s="206"/>
      <c r="W73" s="206"/>
      <c r="X73" s="206"/>
      <c r="Y73" s="206"/>
      <c r="Z73" s="206"/>
      <c r="AA73" s="206"/>
      <c r="AB73" s="206"/>
      <c r="AC73" s="207"/>
    </row>
    <row r="74" spans="2:29" s="42" customFormat="1" ht="15" customHeight="1" x14ac:dyDescent="0.15">
      <c r="B74" s="199"/>
      <c r="C74" s="198"/>
      <c r="D74" s="205"/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206"/>
      <c r="U74" s="206"/>
      <c r="V74" s="206"/>
      <c r="W74" s="206"/>
      <c r="X74" s="206"/>
      <c r="Y74" s="206"/>
      <c r="Z74" s="206"/>
      <c r="AA74" s="206"/>
      <c r="AB74" s="206"/>
      <c r="AC74" s="207"/>
    </row>
    <row r="75" spans="2:29" s="42" customFormat="1" ht="15" customHeight="1" x14ac:dyDescent="0.15">
      <c r="B75" s="200"/>
      <c r="C75" s="201"/>
      <c r="D75" s="208"/>
      <c r="E75" s="209"/>
      <c r="F75" s="209"/>
      <c r="G75" s="209"/>
      <c r="H75" s="209"/>
      <c r="I75" s="209"/>
      <c r="J75" s="209"/>
      <c r="K75" s="209"/>
      <c r="L75" s="209"/>
      <c r="M75" s="209"/>
      <c r="N75" s="209"/>
      <c r="O75" s="209"/>
      <c r="P75" s="209"/>
      <c r="Q75" s="209"/>
      <c r="R75" s="209"/>
      <c r="S75" s="209"/>
      <c r="T75" s="209"/>
      <c r="U75" s="209"/>
      <c r="V75" s="209"/>
      <c r="W75" s="209"/>
      <c r="X75" s="209"/>
      <c r="Y75" s="209"/>
      <c r="Z75" s="209"/>
      <c r="AA75" s="209"/>
      <c r="AB75" s="209"/>
      <c r="AC75" s="210"/>
    </row>
    <row r="76" spans="2:29" s="42" customFormat="1" ht="15" customHeight="1" x14ac:dyDescent="0.15">
      <c r="B76" s="195" t="s">
        <v>4</v>
      </c>
      <c r="C76" s="196"/>
      <c r="D76" s="202"/>
      <c r="E76" s="203"/>
      <c r="F76" s="203"/>
      <c r="G76" s="203"/>
      <c r="H76" s="203"/>
      <c r="I76" s="203"/>
      <c r="J76" s="203"/>
      <c r="K76" s="203"/>
      <c r="L76" s="203"/>
      <c r="M76" s="203"/>
      <c r="N76" s="203"/>
      <c r="O76" s="203"/>
      <c r="P76" s="203"/>
      <c r="Q76" s="203"/>
      <c r="R76" s="203"/>
      <c r="S76" s="203"/>
      <c r="T76" s="203"/>
      <c r="U76" s="203"/>
      <c r="V76" s="203"/>
      <c r="W76" s="203"/>
      <c r="X76" s="203"/>
      <c r="Y76" s="203"/>
      <c r="Z76" s="203"/>
      <c r="AA76" s="203"/>
      <c r="AB76" s="203"/>
      <c r="AC76" s="204"/>
    </row>
    <row r="77" spans="2:29" s="42" customFormat="1" ht="15" customHeight="1" x14ac:dyDescent="0.15">
      <c r="B77" s="197"/>
      <c r="C77" s="198"/>
      <c r="D77" s="205"/>
      <c r="E77" s="206"/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6"/>
      <c r="T77" s="206"/>
      <c r="U77" s="206"/>
      <c r="V77" s="206"/>
      <c r="W77" s="206"/>
      <c r="X77" s="206"/>
      <c r="Y77" s="206"/>
      <c r="Z77" s="206"/>
      <c r="AA77" s="206"/>
      <c r="AB77" s="206"/>
      <c r="AC77" s="207"/>
    </row>
    <row r="78" spans="2:29" s="42" customFormat="1" ht="15" customHeight="1" x14ac:dyDescent="0.15">
      <c r="B78" s="197"/>
      <c r="C78" s="198"/>
      <c r="D78" s="205"/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6"/>
      <c r="V78" s="206"/>
      <c r="W78" s="206"/>
      <c r="X78" s="206"/>
      <c r="Y78" s="206"/>
      <c r="Z78" s="206"/>
      <c r="AA78" s="206"/>
      <c r="AB78" s="206"/>
      <c r="AC78" s="207"/>
    </row>
    <row r="79" spans="2:29" s="42" customFormat="1" ht="15" customHeight="1" x14ac:dyDescent="0.15">
      <c r="B79" s="199"/>
      <c r="C79" s="198"/>
      <c r="D79" s="205"/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206"/>
      <c r="U79" s="206"/>
      <c r="V79" s="206"/>
      <c r="W79" s="206"/>
      <c r="X79" s="206"/>
      <c r="Y79" s="206"/>
      <c r="Z79" s="206"/>
      <c r="AA79" s="206"/>
      <c r="AB79" s="206"/>
      <c r="AC79" s="207"/>
    </row>
    <row r="80" spans="2:29" s="42" customFormat="1" ht="15" customHeight="1" x14ac:dyDescent="0.15">
      <c r="B80" s="199"/>
      <c r="C80" s="198"/>
      <c r="D80" s="205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  <c r="W80" s="206"/>
      <c r="X80" s="206"/>
      <c r="Y80" s="206"/>
      <c r="Z80" s="206"/>
      <c r="AA80" s="206"/>
      <c r="AB80" s="206"/>
      <c r="AC80" s="207"/>
    </row>
    <row r="81" spans="2:29" s="42" customFormat="1" ht="15" customHeight="1" x14ac:dyDescent="0.15">
      <c r="B81" s="200"/>
      <c r="C81" s="201"/>
      <c r="D81" s="216"/>
      <c r="E81" s="154"/>
      <c r="F81" s="154"/>
      <c r="G81" s="154"/>
      <c r="H81" s="154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217"/>
    </row>
    <row r="82" spans="2:29" s="42" customFormat="1" ht="15" customHeight="1" x14ac:dyDescent="0.15">
      <c r="B82" s="88" t="s">
        <v>174</v>
      </c>
      <c r="AC82" s="59"/>
    </row>
    <row r="83" spans="2:29" s="42" customFormat="1" ht="15" customHeight="1" x14ac:dyDescent="0.15"/>
    <row r="84" spans="2:29" s="42" customFormat="1" ht="15" customHeight="1" x14ac:dyDescent="0.15">
      <c r="B84" s="46" t="s">
        <v>177</v>
      </c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</row>
    <row r="85" spans="2:29" s="42" customFormat="1" ht="15" customHeight="1" x14ac:dyDescent="0.15">
      <c r="B85" s="167"/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68"/>
      <c r="X85" s="168"/>
      <c r="Y85" s="168"/>
      <c r="Z85" s="168"/>
      <c r="AA85" s="168"/>
      <c r="AB85" s="168"/>
      <c r="AC85" s="169"/>
    </row>
    <row r="86" spans="2:29" s="42" customFormat="1" ht="15" customHeight="1" x14ac:dyDescent="0.1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5"/>
    </row>
    <row r="87" spans="2:29" s="42" customFormat="1" ht="15" customHeight="1" x14ac:dyDescent="0.1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5"/>
    </row>
    <row r="88" spans="2:29" s="42" customFormat="1" ht="15" customHeight="1" x14ac:dyDescent="0.1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5"/>
    </row>
    <row r="89" spans="2:29" s="42" customFormat="1" ht="15" customHeight="1" x14ac:dyDescent="0.15">
      <c r="B89" s="173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5"/>
    </row>
    <row r="90" spans="2:29" s="42" customFormat="1" ht="15" customHeight="1" x14ac:dyDescent="0.15">
      <c r="B90" s="170"/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171"/>
      <c r="R90" s="171"/>
      <c r="S90" s="171"/>
      <c r="T90" s="171"/>
      <c r="U90" s="171"/>
      <c r="V90" s="171"/>
      <c r="W90" s="171"/>
      <c r="X90" s="171"/>
      <c r="Y90" s="171"/>
      <c r="Z90" s="171"/>
      <c r="AA90" s="171"/>
      <c r="AB90" s="171"/>
      <c r="AC90" s="172"/>
    </row>
    <row r="91" spans="2:29" s="42" customFormat="1" ht="15" customHeight="1" x14ac:dyDescent="0.15"/>
    <row r="92" spans="2:29" s="42" customFormat="1" ht="15" customHeight="1" x14ac:dyDescent="0.15">
      <c r="B92" s="46" t="s">
        <v>155</v>
      </c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</row>
    <row r="93" spans="2:29" s="42" customFormat="1" ht="15" customHeight="1" x14ac:dyDescent="0.1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68"/>
      <c r="T93" s="168"/>
      <c r="U93" s="168"/>
      <c r="V93" s="168"/>
      <c r="W93" s="168"/>
      <c r="X93" s="168"/>
      <c r="Y93" s="168"/>
      <c r="Z93" s="168"/>
      <c r="AA93" s="168"/>
      <c r="AB93" s="168"/>
      <c r="AC93" s="169"/>
    </row>
    <row r="94" spans="2:29" s="42" customFormat="1" ht="15" customHeight="1" x14ac:dyDescent="0.1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5"/>
    </row>
    <row r="95" spans="2:29" s="42" customFormat="1" ht="15" customHeight="1" x14ac:dyDescent="0.1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5"/>
    </row>
    <row r="96" spans="2:29" s="42" customFormat="1" ht="15" customHeight="1" x14ac:dyDescent="0.1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5"/>
    </row>
    <row r="97" spans="2:29" s="42" customFormat="1" ht="15" customHeight="1" x14ac:dyDescent="0.1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5"/>
    </row>
    <row r="98" spans="2:29" s="42" customFormat="1" ht="15" customHeight="1" x14ac:dyDescent="0.15">
      <c r="B98" s="170"/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171"/>
      <c r="R98" s="171"/>
      <c r="S98" s="171"/>
      <c r="T98" s="171"/>
      <c r="U98" s="171"/>
      <c r="V98" s="171"/>
      <c r="W98" s="171"/>
      <c r="X98" s="171"/>
      <c r="Y98" s="171"/>
      <c r="Z98" s="171"/>
      <c r="AA98" s="171"/>
      <c r="AB98" s="171"/>
      <c r="AC98" s="172"/>
    </row>
    <row r="99" spans="2:29" s="42" customFormat="1" ht="15" customHeight="1" x14ac:dyDescent="0.15"/>
    <row r="100" spans="2:29" s="42" customFormat="1" ht="15" customHeight="1" x14ac:dyDescent="0.15">
      <c r="B100" s="46" t="s">
        <v>175</v>
      </c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</row>
    <row r="101" spans="2:29" s="42" customFormat="1" ht="15" customHeight="1" x14ac:dyDescent="0.15">
      <c r="B101" s="155"/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  <c r="Z101" s="156"/>
      <c r="AA101" s="156"/>
      <c r="AB101" s="156"/>
      <c r="AC101" s="157"/>
    </row>
    <row r="102" spans="2:29" s="42" customFormat="1" ht="15" customHeight="1" x14ac:dyDescent="0.15">
      <c r="B102" s="158"/>
      <c r="C102" s="159"/>
      <c r="D102" s="159"/>
      <c r="E102" s="159"/>
      <c r="F102" s="159"/>
      <c r="G102" s="159"/>
      <c r="H102" s="159"/>
      <c r="I102" s="159"/>
      <c r="J102" s="159"/>
      <c r="K102" s="159"/>
      <c r="L102" s="159"/>
      <c r="M102" s="159"/>
      <c r="N102" s="159"/>
      <c r="O102" s="159"/>
      <c r="P102" s="159"/>
      <c r="Q102" s="159"/>
      <c r="R102" s="159"/>
      <c r="S102" s="159"/>
      <c r="T102" s="159"/>
      <c r="U102" s="159"/>
      <c r="V102" s="159"/>
      <c r="W102" s="159"/>
      <c r="X102" s="159"/>
      <c r="Y102" s="159"/>
      <c r="Z102" s="159"/>
      <c r="AA102" s="159"/>
      <c r="AB102" s="159"/>
      <c r="AC102" s="160"/>
    </row>
    <row r="103" spans="2:29" s="42" customFormat="1" ht="15" customHeight="1" x14ac:dyDescent="0.15">
      <c r="B103" s="158"/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  <c r="M103" s="159"/>
      <c r="N103" s="159"/>
      <c r="O103" s="159"/>
      <c r="P103" s="159"/>
      <c r="Q103" s="159"/>
      <c r="R103" s="159"/>
      <c r="S103" s="159"/>
      <c r="T103" s="159"/>
      <c r="U103" s="159"/>
      <c r="V103" s="159"/>
      <c r="W103" s="159"/>
      <c r="X103" s="159"/>
      <c r="Y103" s="159"/>
      <c r="Z103" s="159"/>
      <c r="AA103" s="159"/>
      <c r="AB103" s="159"/>
      <c r="AC103" s="160"/>
    </row>
    <row r="104" spans="2:29" s="42" customFormat="1" ht="15" customHeight="1" x14ac:dyDescent="0.15">
      <c r="B104" s="158"/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159"/>
      <c r="W104" s="159"/>
      <c r="X104" s="159"/>
      <c r="Y104" s="159"/>
      <c r="Z104" s="159"/>
      <c r="AA104" s="159"/>
      <c r="AB104" s="159"/>
      <c r="AC104" s="160"/>
    </row>
    <row r="105" spans="2:29" s="42" customFormat="1" ht="15" customHeight="1" x14ac:dyDescent="0.15">
      <c r="B105" s="158"/>
      <c r="C105" s="159"/>
      <c r="D105" s="159"/>
      <c r="E105" s="159"/>
      <c r="F105" s="159"/>
      <c r="G105" s="159"/>
      <c r="H105" s="159"/>
      <c r="I105" s="159"/>
      <c r="J105" s="159"/>
      <c r="K105" s="159"/>
      <c r="L105" s="159"/>
      <c r="M105" s="159"/>
      <c r="N105" s="159"/>
      <c r="O105" s="159"/>
      <c r="P105" s="159"/>
      <c r="Q105" s="159"/>
      <c r="R105" s="159"/>
      <c r="S105" s="159"/>
      <c r="T105" s="159"/>
      <c r="U105" s="159"/>
      <c r="V105" s="159"/>
      <c r="W105" s="159"/>
      <c r="X105" s="159"/>
      <c r="Y105" s="159"/>
      <c r="Z105" s="159"/>
      <c r="AA105" s="159"/>
      <c r="AB105" s="159"/>
      <c r="AC105" s="160"/>
    </row>
    <row r="106" spans="2:29" s="42" customFormat="1" ht="15" customHeight="1" x14ac:dyDescent="0.15">
      <c r="B106" s="161"/>
      <c r="C106" s="162"/>
      <c r="D106" s="162"/>
      <c r="E106" s="162"/>
      <c r="F106" s="162"/>
      <c r="G106" s="162"/>
      <c r="H106" s="162"/>
      <c r="I106" s="162"/>
      <c r="J106" s="162"/>
      <c r="K106" s="162"/>
      <c r="L106" s="162"/>
      <c r="M106" s="162"/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162"/>
      <c r="AA106" s="162"/>
      <c r="AB106" s="162"/>
      <c r="AC106" s="163"/>
    </row>
    <row r="107" spans="2:29" s="55" customFormat="1" ht="15" customHeight="1" x14ac:dyDescent="0.15">
      <c r="B107" s="89"/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</row>
    <row r="108" spans="2:29" s="42" customFormat="1" ht="15" customHeight="1" x14ac:dyDescent="0.15">
      <c r="AC108" s="59" t="s">
        <v>143</v>
      </c>
    </row>
  </sheetData>
  <mergeCells count="62">
    <mergeCell ref="B93:AC98"/>
    <mergeCell ref="B76:C81"/>
    <mergeCell ref="B85:AC90"/>
    <mergeCell ref="D76:AC81"/>
    <mergeCell ref="B58:AC61"/>
    <mergeCell ref="G52:AC52"/>
    <mergeCell ref="B53:C53"/>
    <mergeCell ref="G53:AC53"/>
    <mergeCell ref="B54:C54"/>
    <mergeCell ref="G54:AC54"/>
    <mergeCell ref="B52:C52"/>
    <mergeCell ref="B56:C56"/>
    <mergeCell ref="G56:AC56"/>
    <mergeCell ref="B70:C75"/>
    <mergeCell ref="D70:AC75"/>
    <mergeCell ref="B55:C55"/>
    <mergeCell ref="G55:AC55"/>
    <mergeCell ref="B64:C69"/>
    <mergeCell ref="D64:AC69"/>
    <mergeCell ref="B57:J57"/>
    <mergeCell ref="B40:C43"/>
    <mergeCell ref="B26:D26"/>
    <mergeCell ref="B4:AC4"/>
    <mergeCell ref="U2:V2"/>
    <mergeCell ref="X2:Y2"/>
    <mergeCell ref="AA2:AB2"/>
    <mergeCell ref="G6:H6"/>
    <mergeCell ref="AA6:AB6"/>
    <mergeCell ref="Y6:Z6"/>
    <mergeCell ref="T6:V6"/>
    <mergeCell ref="O6:S6"/>
    <mergeCell ref="G8:H8"/>
    <mergeCell ref="O8:P8"/>
    <mergeCell ref="G12:Q12"/>
    <mergeCell ref="S12:T12"/>
    <mergeCell ref="U12:V12"/>
    <mergeCell ref="H14:I14"/>
    <mergeCell ref="K14:M14"/>
    <mergeCell ref="B101:AC106"/>
    <mergeCell ref="X26:Z26"/>
    <mergeCell ref="E25:F25"/>
    <mergeCell ref="O25:P25"/>
    <mergeCell ref="B21:AC22"/>
    <mergeCell ref="B46:AC49"/>
    <mergeCell ref="B25:D25"/>
    <mergeCell ref="B27:D27"/>
    <mergeCell ref="E27:AC27"/>
    <mergeCell ref="D40:AC43"/>
    <mergeCell ref="X25:Z25"/>
    <mergeCell ref="E26:F26"/>
    <mergeCell ref="O26:P26"/>
    <mergeCell ref="B30:AC33"/>
    <mergeCell ref="B36:C39"/>
    <mergeCell ref="D36:AC39"/>
    <mergeCell ref="K17:M17"/>
    <mergeCell ref="O17:Q17"/>
    <mergeCell ref="G18:L18"/>
    <mergeCell ref="N18:AB18"/>
    <mergeCell ref="G15:I15"/>
    <mergeCell ref="K15:M15"/>
    <mergeCell ref="O15:AB15"/>
    <mergeCell ref="G17:I17"/>
  </mergeCells>
  <phoneticPr fontId="1"/>
  <printOptions horizontalCentered="1"/>
  <pageMargins left="0.59055118110236227" right="0.39370078740157483" top="0.39370078740157483" bottom="0.39370078740157483" header="0.31496062992125984" footer="0.31496062992125984"/>
  <pageSetup paperSize="9" orientation="portrait" r:id="rId1"/>
  <rowBreaks count="1" manualBreakCount="1">
    <brk id="61" min="1" max="3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48"/>
  <sheetViews>
    <sheetView view="pageBreakPreview" zoomScaleNormal="100" zoomScaleSheetLayoutView="100" workbookViewId="0">
      <selection activeCell="B2" sqref="B2:AI2"/>
    </sheetView>
  </sheetViews>
  <sheetFormatPr defaultColWidth="3.125" defaultRowHeight="13.5" x14ac:dyDescent="0.15"/>
  <cols>
    <col min="1" max="1" width="1.625" style="12" customWidth="1"/>
    <col min="2" max="29" width="2.875" style="1" customWidth="1"/>
    <col min="30" max="35" width="2.875" style="12" customWidth="1"/>
    <col min="36" max="16384" width="3.125" style="12"/>
  </cols>
  <sheetData>
    <row r="1" spans="2:41" ht="9.9499999999999993" customHeight="1" x14ac:dyDescent="0.15"/>
    <row r="2" spans="2:41" ht="15" customHeight="1" x14ac:dyDescent="0.15">
      <c r="B2" s="374" t="str">
        <f>IF(応募申請書!$B$21="","",応募申請書!$B$21)</f>
        <v/>
      </c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374"/>
      <c r="AA2" s="374"/>
      <c r="AB2" s="374"/>
      <c r="AC2" s="374"/>
      <c r="AD2" s="374"/>
      <c r="AE2" s="374"/>
      <c r="AF2" s="374"/>
      <c r="AG2" s="374"/>
      <c r="AH2" s="374"/>
      <c r="AI2" s="374"/>
    </row>
    <row r="3" spans="2:41" ht="20.100000000000001" customHeight="1" x14ac:dyDescent="0.15">
      <c r="B3" s="187" t="s">
        <v>178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</row>
    <row r="4" spans="2:41" ht="15" customHeight="1" x14ac:dyDescent="0.1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2:41" ht="15" customHeight="1" x14ac:dyDescent="0.15">
      <c r="B5" s="7" t="s">
        <v>124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S5" s="8"/>
      <c r="T5" s="8"/>
      <c r="U5" s="8"/>
      <c r="V5" s="8"/>
      <c r="W5" s="8"/>
      <c r="X5" s="8"/>
      <c r="Y5" s="8"/>
      <c r="Z5" s="8"/>
      <c r="AA5" s="8"/>
      <c r="AB5" s="8"/>
      <c r="AE5" s="8"/>
      <c r="AF5" s="8"/>
      <c r="AG5" s="8"/>
      <c r="AH5" s="13"/>
      <c r="AI5" s="13" t="s">
        <v>23</v>
      </c>
    </row>
    <row r="6" spans="2:41" ht="20.100000000000001" customHeight="1" x14ac:dyDescent="0.15">
      <c r="B6" s="230" t="s">
        <v>14</v>
      </c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 t="s">
        <v>12</v>
      </c>
      <c r="O6" s="230"/>
      <c r="P6" s="230"/>
      <c r="Q6" s="230"/>
      <c r="R6" s="230"/>
      <c r="S6" s="230" t="s">
        <v>7</v>
      </c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 t="s">
        <v>12</v>
      </c>
      <c r="AF6" s="230"/>
      <c r="AG6" s="230"/>
      <c r="AH6" s="230"/>
      <c r="AI6" s="230"/>
    </row>
    <row r="7" spans="2:41" ht="20.100000000000001" customHeight="1" x14ac:dyDescent="0.15">
      <c r="B7" s="233" t="s">
        <v>25</v>
      </c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5"/>
      <c r="S7" s="347"/>
      <c r="T7" s="348"/>
      <c r="U7" s="348"/>
      <c r="V7" s="348"/>
      <c r="W7" s="348"/>
      <c r="X7" s="348"/>
      <c r="Y7" s="348"/>
      <c r="Z7" s="348"/>
      <c r="AA7" s="348"/>
      <c r="AB7" s="348"/>
      <c r="AC7" s="348"/>
      <c r="AD7" s="348"/>
      <c r="AE7" s="348"/>
      <c r="AF7" s="348"/>
      <c r="AG7" s="348"/>
      <c r="AH7" s="348"/>
      <c r="AI7" s="349"/>
    </row>
    <row r="8" spans="2:41" ht="20.100000000000001" customHeight="1" x14ac:dyDescent="0.15">
      <c r="B8" s="232" t="s">
        <v>24</v>
      </c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1"/>
      <c r="O8" s="231"/>
      <c r="P8" s="231"/>
      <c r="Q8" s="231"/>
      <c r="R8" s="231"/>
      <c r="S8" s="237" t="s">
        <v>6</v>
      </c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334"/>
      <c r="AF8" s="335"/>
      <c r="AG8" s="335"/>
      <c r="AH8" s="335"/>
      <c r="AI8" s="336"/>
    </row>
    <row r="9" spans="2:41" ht="20.100000000000001" customHeight="1" x14ac:dyDescent="0.15">
      <c r="B9" s="249" t="s">
        <v>29</v>
      </c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39"/>
      <c r="O9" s="239"/>
      <c r="P9" s="239"/>
      <c r="Q9" s="239"/>
      <c r="R9" s="239"/>
      <c r="S9" s="350" t="s">
        <v>49</v>
      </c>
      <c r="T9" s="351"/>
      <c r="U9" s="351"/>
      <c r="V9" s="351"/>
      <c r="W9" s="351"/>
      <c r="X9" s="351"/>
      <c r="Y9" s="351"/>
      <c r="Z9" s="351"/>
      <c r="AA9" s="351"/>
      <c r="AB9" s="351"/>
      <c r="AC9" s="351"/>
      <c r="AD9" s="352"/>
      <c r="AE9" s="239"/>
      <c r="AF9" s="239"/>
      <c r="AG9" s="239"/>
      <c r="AH9" s="239"/>
      <c r="AI9" s="239"/>
    </row>
    <row r="10" spans="2:41" ht="20.100000000000001" customHeight="1" x14ac:dyDescent="0.15">
      <c r="B10" s="249" t="s">
        <v>30</v>
      </c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39"/>
      <c r="O10" s="239"/>
      <c r="P10" s="239"/>
      <c r="Q10" s="239"/>
      <c r="R10" s="239"/>
      <c r="S10" s="340"/>
      <c r="T10" s="340"/>
      <c r="U10" s="340"/>
      <c r="V10" s="340"/>
      <c r="W10" s="340"/>
      <c r="X10" s="340"/>
      <c r="Y10" s="340"/>
      <c r="Z10" s="340"/>
      <c r="AA10" s="340"/>
      <c r="AB10" s="340"/>
      <c r="AC10" s="340"/>
      <c r="AD10" s="340"/>
      <c r="AE10" s="239"/>
      <c r="AF10" s="239"/>
      <c r="AG10" s="239"/>
      <c r="AH10" s="239"/>
      <c r="AI10" s="239"/>
    </row>
    <row r="11" spans="2:41" ht="20.100000000000001" customHeight="1" x14ac:dyDescent="0.15"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39"/>
      <c r="O11" s="239"/>
      <c r="P11" s="239"/>
      <c r="Q11" s="239"/>
      <c r="R11" s="239"/>
      <c r="S11" s="340"/>
      <c r="T11" s="340"/>
      <c r="U11" s="340"/>
      <c r="V11" s="340"/>
      <c r="W11" s="340"/>
      <c r="X11" s="340"/>
      <c r="Y11" s="340"/>
      <c r="Z11" s="340"/>
      <c r="AA11" s="340"/>
      <c r="AB11" s="340"/>
      <c r="AC11" s="340"/>
      <c r="AD11" s="340"/>
      <c r="AE11" s="239"/>
      <c r="AF11" s="239"/>
      <c r="AG11" s="239"/>
      <c r="AH11" s="239"/>
      <c r="AI11" s="239"/>
    </row>
    <row r="12" spans="2:41" ht="20.100000000000001" customHeight="1" x14ac:dyDescent="0.15"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40"/>
      <c r="O12" s="240"/>
      <c r="P12" s="240"/>
      <c r="Q12" s="240"/>
      <c r="R12" s="240"/>
      <c r="S12" s="341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3"/>
      <c r="AE12" s="344"/>
      <c r="AF12" s="345"/>
      <c r="AG12" s="345"/>
      <c r="AH12" s="345"/>
      <c r="AI12" s="346"/>
    </row>
    <row r="13" spans="2:41" ht="20.100000000000001" customHeight="1" thickBot="1" x14ac:dyDescent="0.2">
      <c r="B13" s="250" t="s">
        <v>15</v>
      </c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41">
        <f>SUM(N8:R12)</f>
        <v>0</v>
      </c>
      <c r="O13" s="241"/>
      <c r="P13" s="241"/>
      <c r="Q13" s="241"/>
      <c r="R13" s="242"/>
      <c r="S13" s="353" t="s">
        <v>15</v>
      </c>
      <c r="T13" s="354"/>
      <c r="U13" s="354"/>
      <c r="V13" s="354"/>
      <c r="W13" s="354"/>
      <c r="X13" s="354"/>
      <c r="Y13" s="354"/>
      <c r="Z13" s="354"/>
      <c r="AA13" s="354"/>
      <c r="AB13" s="354"/>
      <c r="AC13" s="354"/>
      <c r="AD13" s="355"/>
      <c r="AE13" s="337">
        <f>SUM(AE8:AI12)</f>
        <v>0</v>
      </c>
      <c r="AF13" s="338"/>
      <c r="AG13" s="338"/>
      <c r="AH13" s="338"/>
      <c r="AI13" s="339"/>
    </row>
    <row r="14" spans="2:41" ht="20.100000000000001" customHeight="1" x14ac:dyDescent="0.15">
      <c r="B14" s="246" t="s">
        <v>26</v>
      </c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8"/>
      <c r="S14" s="252" t="s">
        <v>123</v>
      </c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4"/>
    </row>
    <row r="15" spans="2:41" ht="20.100000000000001" customHeight="1" x14ac:dyDescent="0.15">
      <c r="B15" s="91" t="s">
        <v>179</v>
      </c>
      <c r="C15" s="93"/>
      <c r="D15" s="94" t="s">
        <v>180</v>
      </c>
      <c r="E15" s="375"/>
      <c r="F15" s="375"/>
      <c r="G15" s="375"/>
      <c r="H15" s="95" t="s">
        <v>183</v>
      </c>
      <c r="I15" s="96" t="s">
        <v>182</v>
      </c>
      <c r="J15" s="375"/>
      <c r="K15" s="375"/>
      <c r="L15" s="97"/>
      <c r="M15" s="92" t="s">
        <v>181</v>
      </c>
      <c r="N15" s="231"/>
      <c r="O15" s="231"/>
      <c r="P15" s="231"/>
      <c r="Q15" s="231"/>
      <c r="R15" s="231"/>
      <c r="S15" s="376"/>
      <c r="T15" s="377"/>
      <c r="U15" s="377"/>
      <c r="V15" s="377"/>
      <c r="W15" s="377"/>
      <c r="X15" s="377"/>
      <c r="Y15" s="377"/>
      <c r="Z15" s="377"/>
      <c r="AA15" s="377"/>
      <c r="AB15" s="377"/>
      <c r="AC15" s="377"/>
      <c r="AD15" s="378"/>
      <c r="AE15" s="334"/>
      <c r="AF15" s="335"/>
      <c r="AG15" s="335"/>
      <c r="AH15" s="335"/>
      <c r="AI15" s="336"/>
      <c r="AO15" s="98"/>
    </row>
    <row r="16" spans="2:41" ht="20.100000000000001" customHeight="1" x14ac:dyDescent="0.15">
      <c r="B16" s="249" t="s">
        <v>27</v>
      </c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3"/>
      <c r="O16" s="244"/>
      <c r="P16" s="244"/>
      <c r="Q16" s="244"/>
      <c r="R16" s="245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9"/>
      <c r="AF16" s="239"/>
      <c r="AG16" s="239"/>
      <c r="AH16" s="239"/>
      <c r="AI16" s="239"/>
    </row>
    <row r="17" spans="2:35" ht="20.100000000000001" customHeight="1" x14ac:dyDescent="0.15">
      <c r="B17" s="358" t="s">
        <v>28</v>
      </c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60"/>
      <c r="N17" s="243"/>
      <c r="O17" s="244"/>
      <c r="P17" s="244"/>
      <c r="Q17" s="244"/>
      <c r="R17" s="245"/>
      <c r="S17" s="379"/>
      <c r="T17" s="379"/>
      <c r="U17" s="379"/>
      <c r="V17" s="379"/>
      <c r="W17" s="379"/>
      <c r="X17" s="379"/>
      <c r="Y17" s="379"/>
      <c r="Z17" s="379"/>
      <c r="AA17" s="379"/>
      <c r="AB17" s="379"/>
      <c r="AC17" s="379"/>
      <c r="AD17" s="379"/>
      <c r="AE17" s="240"/>
      <c r="AF17" s="240"/>
      <c r="AG17" s="240"/>
      <c r="AH17" s="240"/>
      <c r="AI17" s="240"/>
    </row>
    <row r="18" spans="2:35" ht="20.100000000000001" customHeight="1" x14ac:dyDescent="0.15">
      <c r="B18" s="358" t="s">
        <v>30</v>
      </c>
      <c r="C18" s="359"/>
      <c r="D18" s="359"/>
      <c r="E18" s="359"/>
      <c r="F18" s="359"/>
      <c r="G18" s="359"/>
      <c r="H18" s="359"/>
      <c r="I18" s="359"/>
      <c r="J18" s="359"/>
      <c r="K18" s="359"/>
      <c r="L18" s="359"/>
      <c r="M18" s="360"/>
      <c r="N18" s="243"/>
      <c r="O18" s="244"/>
      <c r="P18" s="244"/>
      <c r="Q18" s="244"/>
      <c r="R18" s="245"/>
      <c r="S18" s="327" t="s">
        <v>15</v>
      </c>
      <c r="T18" s="328"/>
      <c r="U18" s="328"/>
      <c r="V18" s="328"/>
      <c r="W18" s="328"/>
      <c r="X18" s="328"/>
      <c r="Y18" s="328"/>
      <c r="Z18" s="328"/>
      <c r="AA18" s="328"/>
      <c r="AB18" s="328"/>
      <c r="AC18" s="328"/>
      <c r="AD18" s="329"/>
      <c r="AE18" s="391">
        <f>SUM(AE15:AI17)</f>
        <v>0</v>
      </c>
      <c r="AF18" s="392"/>
      <c r="AG18" s="392"/>
      <c r="AH18" s="392"/>
      <c r="AI18" s="393"/>
    </row>
    <row r="19" spans="2:35" ht="20.100000000000001" customHeight="1" x14ac:dyDescent="0.15">
      <c r="B19" s="397" t="s">
        <v>111</v>
      </c>
      <c r="C19" s="398"/>
      <c r="D19" s="398"/>
      <c r="E19" s="398"/>
      <c r="F19" s="398"/>
      <c r="G19" s="398"/>
      <c r="H19" s="398"/>
      <c r="I19" s="398"/>
      <c r="J19" s="398"/>
      <c r="K19" s="398"/>
      <c r="L19" s="398"/>
      <c r="M19" s="399"/>
      <c r="N19" s="372"/>
      <c r="O19" s="372"/>
      <c r="P19" s="372"/>
      <c r="Q19" s="372"/>
      <c r="R19" s="372"/>
      <c r="S19" s="331" t="s">
        <v>16</v>
      </c>
      <c r="T19" s="331"/>
      <c r="U19" s="331"/>
      <c r="V19" s="331"/>
      <c r="W19" s="331"/>
      <c r="X19" s="331"/>
      <c r="Y19" s="331"/>
      <c r="Z19" s="331"/>
      <c r="AA19" s="331"/>
      <c r="AB19" s="331"/>
      <c r="AC19" s="331"/>
      <c r="AD19" s="331"/>
      <c r="AE19" s="372"/>
      <c r="AF19" s="372"/>
      <c r="AG19" s="372"/>
      <c r="AH19" s="372"/>
      <c r="AI19" s="372"/>
    </row>
    <row r="20" spans="2:35" ht="20.100000000000001" customHeight="1" x14ac:dyDescent="0.15">
      <c r="B20" s="394"/>
      <c r="C20" s="395"/>
      <c r="D20" s="395"/>
      <c r="E20" s="395"/>
      <c r="F20" s="395"/>
      <c r="G20" s="395"/>
      <c r="H20" s="395"/>
      <c r="I20" s="395"/>
      <c r="J20" s="395"/>
      <c r="K20" s="395"/>
      <c r="L20" s="395"/>
      <c r="M20" s="396"/>
      <c r="N20" s="240"/>
      <c r="O20" s="240"/>
      <c r="P20" s="240"/>
      <c r="Q20" s="240"/>
      <c r="R20" s="240"/>
      <c r="S20" s="332" t="s">
        <v>5</v>
      </c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240"/>
      <c r="AF20" s="240"/>
      <c r="AG20" s="240"/>
      <c r="AH20" s="240"/>
      <c r="AI20" s="240"/>
    </row>
    <row r="21" spans="2:35" ht="20.100000000000001" customHeight="1" thickBot="1" x14ac:dyDescent="0.2">
      <c r="B21" s="280" t="s">
        <v>15</v>
      </c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  <c r="N21" s="370">
        <f>SUM(N15:R20)</f>
        <v>0</v>
      </c>
      <c r="O21" s="370"/>
      <c r="P21" s="370"/>
      <c r="Q21" s="370"/>
      <c r="R21" s="370"/>
      <c r="S21" s="330" t="s">
        <v>15</v>
      </c>
      <c r="T21" s="330"/>
      <c r="U21" s="330"/>
      <c r="V21" s="330"/>
      <c r="W21" s="330"/>
      <c r="X21" s="330"/>
      <c r="Y21" s="330"/>
      <c r="Z21" s="330"/>
      <c r="AA21" s="330"/>
      <c r="AB21" s="330"/>
      <c r="AC21" s="330"/>
      <c r="AD21" s="330"/>
      <c r="AE21" s="370">
        <f>SUM(AE19:AI20)</f>
        <v>0</v>
      </c>
      <c r="AF21" s="370"/>
      <c r="AG21" s="370"/>
      <c r="AH21" s="370"/>
      <c r="AI21" s="370"/>
    </row>
    <row r="22" spans="2:35" ht="20.100000000000001" customHeight="1" thickBot="1" x14ac:dyDescent="0.2">
      <c r="B22" s="361" t="s">
        <v>17</v>
      </c>
      <c r="C22" s="361"/>
      <c r="D22" s="361"/>
      <c r="E22" s="361"/>
      <c r="F22" s="361"/>
      <c r="G22" s="361"/>
      <c r="H22" s="361"/>
      <c r="I22" s="361"/>
      <c r="J22" s="361"/>
      <c r="K22" s="361"/>
      <c r="L22" s="361"/>
      <c r="M22" s="361"/>
      <c r="N22" s="371">
        <f>N13+N21</f>
        <v>0</v>
      </c>
      <c r="O22" s="371"/>
      <c r="P22" s="371"/>
      <c r="Q22" s="371"/>
      <c r="R22" s="371"/>
      <c r="S22" s="333" t="s">
        <v>18</v>
      </c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3"/>
      <c r="AE22" s="371">
        <f>AE13+AE18+AE21</f>
        <v>0</v>
      </c>
      <c r="AF22" s="371"/>
      <c r="AG22" s="371"/>
      <c r="AH22" s="371"/>
      <c r="AI22" s="371"/>
    </row>
    <row r="23" spans="2:35" s="10" customFormat="1" ht="20.100000000000001" customHeight="1" x14ac:dyDescent="0.1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5"/>
      <c r="O23" s="15"/>
      <c r="P23" s="15"/>
      <c r="Q23" s="15"/>
      <c r="R23" s="15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5"/>
      <c r="AF23" s="15"/>
      <c r="AG23" s="15"/>
      <c r="AH23" s="15"/>
      <c r="AI23" s="15"/>
    </row>
    <row r="24" spans="2:35" ht="20.100000000000001" customHeight="1" x14ac:dyDescent="0.15">
      <c r="B24" s="17" t="s">
        <v>122</v>
      </c>
      <c r="C24" s="18" t="s">
        <v>144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5"/>
      <c r="O24" s="15"/>
      <c r="P24" s="15"/>
      <c r="Q24" s="15"/>
      <c r="R24" s="15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15"/>
      <c r="AF24" s="15"/>
    </row>
    <row r="25" spans="2:35" ht="20.100000000000001" customHeight="1" x14ac:dyDescent="0.15">
      <c r="B25" s="17"/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5"/>
      <c r="O25" s="15"/>
      <c r="P25" s="15"/>
      <c r="Q25" s="15"/>
      <c r="R25" s="15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15"/>
      <c r="AF25" s="15"/>
    </row>
    <row r="26" spans="2:35" ht="20.100000000000001" customHeight="1" x14ac:dyDescent="0.15">
      <c r="B26" s="21" t="s">
        <v>106</v>
      </c>
      <c r="C26" s="22"/>
      <c r="D26" s="22"/>
      <c r="E26" s="22"/>
      <c r="F26" s="23"/>
      <c r="U26" s="24" t="s">
        <v>145</v>
      </c>
      <c r="V26" s="381" t="s">
        <v>120</v>
      </c>
      <c r="W26" s="382"/>
      <c r="X26" s="382"/>
      <c r="Y26" s="383"/>
      <c r="Z26" s="25"/>
      <c r="AA26" s="26" t="s">
        <v>32</v>
      </c>
      <c r="AB26" s="387" t="s">
        <v>31</v>
      </c>
      <c r="AC26" s="387"/>
      <c r="AD26" s="388">
        <f>IFERROR(+AE18/Z26/12,0)</f>
        <v>0</v>
      </c>
      <c r="AE26" s="388"/>
      <c r="AF26" s="388"/>
      <c r="AG26" s="388"/>
      <c r="AH26" s="389" t="s">
        <v>33</v>
      </c>
      <c r="AI26" s="390"/>
    </row>
    <row r="27" spans="2:35" ht="20.100000000000001" customHeight="1" x14ac:dyDescent="0.15">
      <c r="B27" s="368" t="s">
        <v>104</v>
      </c>
      <c r="C27" s="367"/>
      <c r="D27" s="369"/>
      <c r="E27" s="27"/>
      <c r="F27" s="28" t="s">
        <v>32</v>
      </c>
      <c r="G27" s="367" t="s">
        <v>105</v>
      </c>
      <c r="H27" s="367"/>
      <c r="I27" s="367"/>
      <c r="J27" s="364">
        <f>IFERROR(+N13/E27/12,0)</f>
        <v>0</v>
      </c>
      <c r="K27" s="365"/>
      <c r="L27" s="366"/>
      <c r="M27" s="362" t="s">
        <v>33</v>
      </c>
      <c r="N27" s="363"/>
      <c r="O27" s="6"/>
      <c r="P27" s="29"/>
      <c r="Q27" s="29"/>
      <c r="R27" s="29"/>
      <c r="V27" s="384" t="s">
        <v>121</v>
      </c>
      <c r="W27" s="385"/>
      <c r="X27" s="385"/>
      <c r="Y27" s="386"/>
      <c r="Z27" s="380"/>
      <c r="AA27" s="380"/>
      <c r="AB27" s="387" t="s">
        <v>31</v>
      </c>
      <c r="AC27" s="387"/>
      <c r="AD27" s="388">
        <f>+AE18*Z27/12</f>
        <v>0</v>
      </c>
      <c r="AE27" s="388"/>
      <c r="AF27" s="388"/>
      <c r="AG27" s="388"/>
      <c r="AH27" s="389" t="s">
        <v>33</v>
      </c>
      <c r="AI27" s="390"/>
    </row>
    <row r="28" spans="2:35" ht="20.100000000000001" customHeight="1" x14ac:dyDescent="0.15">
      <c r="B28" s="29"/>
      <c r="C28" s="29"/>
      <c r="D28" s="29"/>
      <c r="E28" s="29"/>
      <c r="F28" s="29"/>
      <c r="G28" s="29"/>
      <c r="H28" s="29"/>
      <c r="I28" s="29"/>
      <c r="J28" s="29"/>
      <c r="K28" s="6"/>
      <c r="L28" s="6"/>
      <c r="M28" s="6"/>
      <c r="N28" s="6"/>
      <c r="O28" s="6"/>
      <c r="P28" s="29"/>
      <c r="Q28" s="29"/>
      <c r="R28" s="29"/>
      <c r="W28" s="9"/>
      <c r="AG28" s="30"/>
      <c r="AH28" s="30"/>
      <c r="AI28" s="30"/>
    </row>
    <row r="29" spans="2:35" ht="22.5" customHeight="1" x14ac:dyDescent="0.15">
      <c r="B29" s="7" t="s">
        <v>125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13"/>
      <c r="AD29" s="8"/>
      <c r="AE29" s="8"/>
      <c r="AF29" s="8"/>
      <c r="AG29" s="8"/>
      <c r="AH29" s="8"/>
      <c r="AI29" s="90" t="s">
        <v>23</v>
      </c>
    </row>
    <row r="30" spans="2:35" ht="20.100000000000001" customHeight="1" x14ac:dyDescent="0.15">
      <c r="B30" s="230" t="s">
        <v>39</v>
      </c>
      <c r="C30" s="230"/>
      <c r="D30" s="230"/>
      <c r="E30" s="230"/>
      <c r="F30" s="230"/>
      <c r="G30" s="230"/>
      <c r="H30" s="322" t="s">
        <v>40</v>
      </c>
      <c r="I30" s="323"/>
      <c r="J30" s="323"/>
      <c r="K30" s="324"/>
      <c r="L30" s="322" t="s">
        <v>41</v>
      </c>
      <c r="M30" s="323"/>
      <c r="N30" s="323"/>
      <c r="O30" s="323"/>
      <c r="P30" s="323"/>
      <c r="Q30" s="324"/>
      <c r="R30" s="322" t="s">
        <v>42</v>
      </c>
      <c r="S30" s="323"/>
      <c r="T30" s="323"/>
      <c r="U30" s="323"/>
      <c r="V30" s="323"/>
      <c r="W30" s="324"/>
      <c r="X30" s="322" t="s">
        <v>43</v>
      </c>
      <c r="Y30" s="323"/>
      <c r="Z30" s="323"/>
      <c r="AA30" s="323"/>
      <c r="AB30" s="323"/>
      <c r="AC30" s="324"/>
      <c r="AD30" s="322" t="s">
        <v>48</v>
      </c>
      <c r="AE30" s="323"/>
      <c r="AF30" s="323"/>
      <c r="AG30" s="323"/>
      <c r="AH30" s="323"/>
      <c r="AI30" s="324"/>
    </row>
    <row r="31" spans="2:35" ht="20.100000000000001" customHeight="1" x14ac:dyDescent="0.15">
      <c r="B31" s="230"/>
      <c r="C31" s="230"/>
      <c r="D31" s="230"/>
      <c r="E31" s="230"/>
      <c r="F31" s="230"/>
      <c r="G31" s="230"/>
      <c r="H31" s="236" t="s">
        <v>35</v>
      </c>
      <c r="I31" s="236"/>
      <c r="J31" s="236"/>
      <c r="K31" s="236"/>
      <c r="L31" s="236" t="s">
        <v>35</v>
      </c>
      <c r="M31" s="236"/>
      <c r="N31" s="236"/>
      <c r="O31" s="236"/>
      <c r="P31" s="322" t="s">
        <v>34</v>
      </c>
      <c r="Q31" s="324"/>
      <c r="R31" s="236" t="s">
        <v>35</v>
      </c>
      <c r="S31" s="236"/>
      <c r="T31" s="236"/>
      <c r="U31" s="236"/>
      <c r="V31" s="322" t="s">
        <v>34</v>
      </c>
      <c r="W31" s="324"/>
      <c r="X31" s="236" t="s">
        <v>35</v>
      </c>
      <c r="Y31" s="236"/>
      <c r="Z31" s="236"/>
      <c r="AA31" s="236"/>
      <c r="AB31" s="322" t="s">
        <v>34</v>
      </c>
      <c r="AC31" s="324"/>
      <c r="AD31" s="236" t="s">
        <v>35</v>
      </c>
      <c r="AE31" s="236"/>
      <c r="AF31" s="236"/>
      <c r="AG31" s="236"/>
      <c r="AH31" s="322" t="s">
        <v>34</v>
      </c>
      <c r="AI31" s="324"/>
    </row>
    <row r="32" spans="2:35" ht="20.100000000000001" customHeight="1" x14ac:dyDescent="0.15">
      <c r="B32" s="286" t="s">
        <v>19</v>
      </c>
      <c r="C32" s="289">
        <f>+損益・資金繰り計画!B11</f>
        <v>0</v>
      </c>
      <c r="D32" s="290"/>
      <c r="E32" s="290"/>
      <c r="F32" s="290"/>
      <c r="G32" s="291"/>
      <c r="H32" s="373">
        <f>+損益・資金繰り計画!S11</f>
        <v>0</v>
      </c>
      <c r="I32" s="321"/>
      <c r="J32" s="321"/>
      <c r="K32" s="321"/>
      <c r="L32" s="321">
        <f>+H32*P32</f>
        <v>0</v>
      </c>
      <c r="M32" s="321"/>
      <c r="N32" s="321"/>
      <c r="O32" s="321"/>
      <c r="P32" s="325"/>
      <c r="Q32" s="326"/>
      <c r="R32" s="321">
        <f>+L32*V32</f>
        <v>0</v>
      </c>
      <c r="S32" s="321"/>
      <c r="T32" s="321"/>
      <c r="U32" s="321"/>
      <c r="V32" s="325"/>
      <c r="W32" s="326"/>
      <c r="X32" s="321">
        <f>+R32*AB32</f>
        <v>0</v>
      </c>
      <c r="Y32" s="321"/>
      <c r="Z32" s="321"/>
      <c r="AA32" s="321"/>
      <c r="AB32" s="325"/>
      <c r="AC32" s="326"/>
      <c r="AD32" s="321">
        <f>+X32*AH32</f>
        <v>0</v>
      </c>
      <c r="AE32" s="321"/>
      <c r="AF32" s="321"/>
      <c r="AG32" s="321"/>
      <c r="AH32" s="325"/>
      <c r="AI32" s="326"/>
    </row>
    <row r="33" spans="2:35" ht="20.100000000000001" customHeight="1" x14ac:dyDescent="0.15">
      <c r="B33" s="287"/>
      <c r="C33" s="292">
        <f>+損益・資金繰り計画!B17</f>
        <v>0</v>
      </c>
      <c r="D33" s="293"/>
      <c r="E33" s="293"/>
      <c r="F33" s="293"/>
      <c r="G33" s="294"/>
      <c r="H33" s="300">
        <f>+損益・資金繰り計画!S17</f>
        <v>0</v>
      </c>
      <c r="I33" s="260"/>
      <c r="J33" s="260"/>
      <c r="K33" s="260"/>
      <c r="L33" s="260">
        <f>+H33*P33</f>
        <v>0</v>
      </c>
      <c r="M33" s="260"/>
      <c r="N33" s="260"/>
      <c r="O33" s="260"/>
      <c r="P33" s="261"/>
      <c r="Q33" s="262"/>
      <c r="R33" s="260">
        <f>+L33*V33</f>
        <v>0</v>
      </c>
      <c r="S33" s="260"/>
      <c r="T33" s="260"/>
      <c r="U33" s="260"/>
      <c r="V33" s="261"/>
      <c r="W33" s="262"/>
      <c r="X33" s="260">
        <f>+R33*AB33</f>
        <v>0</v>
      </c>
      <c r="Y33" s="260"/>
      <c r="Z33" s="260"/>
      <c r="AA33" s="260"/>
      <c r="AB33" s="261"/>
      <c r="AC33" s="262"/>
      <c r="AD33" s="260">
        <f>+X33*AH33</f>
        <v>0</v>
      </c>
      <c r="AE33" s="260"/>
      <c r="AF33" s="260"/>
      <c r="AG33" s="260"/>
      <c r="AH33" s="261"/>
      <c r="AI33" s="262"/>
    </row>
    <row r="34" spans="2:35" ht="20.100000000000001" customHeight="1" x14ac:dyDescent="0.15">
      <c r="B34" s="287"/>
      <c r="C34" s="295">
        <f>+損益・資金繰り計画!B23</f>
        <v>0</v>
      </c>
      <c r="D34" s="296"/>
      <c r="E34" s="296"/>
      <c r="F34" s="296"/>
      <c r="G34" s="297"/>
      <c r="H34" s="302">
        <f>+損益・資金繰り計画!S23</f>
        <v>0</v>
      </c>
      <c r="I34" s="255"/>
      <c r="J34" s="255"/>
      <c r="K34" s="255"/>
      <c r="L34" s="255">
        <f>+H34*P34</f>
        <v>0</v>
      </c>
      <c r="M34" s="255"/>
      <c r="N34" s="255"/>
      <c r="O34" s="255"/>
      <c r="P34" s="303"/>
      <c r="Q34" s="304"/>
      <c r="R34" s="255">
        <f>+L34*V34</f>
        <v>0</v>
      </c>
      <c r="S34" s="255"/>
      <c r="T34" s="255"/>
      <c r="U34" s="255"/>
      <c r="V34" s="303"/>
      <c r="W34" s="304"/>
      <c r="X34" s="255">
        <f>+R34*AB34</f>
        <v>0</v>
      </c>
      <c r="Y34" s="255"/>
      <c r="Z34" s="255"/>
      <c r="AA34" s="255"/>
      <c r="AB34" s="303"/>
      <c r="AC34" s="304"/>
      <c r="AD34" s="255">
        <f>+X34*AH34</f>
        <v>0</v>
      </c>
      <c r="AE34" s="255"/>
      <c r="AF34" s="255"/>
      <c r="AG34" s="255"/>
      <c r="AH34" s="303"/>
      <c r="AI34" s="304"/>
    </row>
    <row r="35" spans="2:35" ht="20.100000000000001" customHeight="1" x14ac:dyDescent="0.15">
      <c r="B35" s="288"/>
      <c r="C35" s="298" t="s">
        <v>107</v>
      </c>
      <c r="D35" s="298"/>
      <c r="E35" s="298"/>
      <c r="F35" s="298"/>
      <c r="G35" s="299"/>
      <c r="H35" s="301">
        <f>SUM(H32:K34)</f>
        <v>0</v>
      </c>
      <c r="I35" s="278"/>
      <c r="J35" s="278"/>
      <c r="K35" s="278"/>
      <c r="L35" s="278">
        <f>SUM(L32:O34)</f>
        <v>0</v>
      </c>
      <c r="M35" s="278"/>
      <c r="N35" s="278"/>
      <c r="O35" s="278"/>
      <c r="P35" s="276" t="str">
        <f>IFERROR(+L35/H35,"")</f>
        <v/>
      </c>
      <c r="Q35" s="277"/>
      <c r="R35" s="278">
        <f>SUM(R32:U34)</f>
        <v>0</v>
      </c>
      <c r="S35" s="278"/>
      <c r="T35" s="278"/>
      <c r="U35" s="278"/>
      <c r="V35" s="276" t="str">
        <f>IFERROR(+R35/L35,"")</f>
        <v/>
      </c>
      <c r="W35" s="277"/>
      <c r="X35" s="278">
        <f>SUM(X32:AA34)</f>
        <v>0</v>
      </c>
      <c r="Y35" s="278"/>
      <c r="Z35" s="278"/>
      <c r="AA35" s="278"/>
      <c r="AB35" s="276" t="str">
        <f>IFERROR(+X35/R35,"")</f>
        <v/>
      </c>
      <c r="AC35" s="277"/>
      <c r="AD35" s="278">
        <f>SUM(AD32:AG34)</f>
        <v>0</v>
      </c>
      <c r="AE35" s="278"/>
      <c r="AF35" s="278"/>
      <c r="AG35" s="278"/>
      <c r="AH35" s="276" t="str">
        <f>IFERROR(+AD35/X35,"")</f>
        <v/>
      </c>
      <c r="AI35" s="277"/>
    </row>
    <row r="36" spans="2:35" ht="20.100000000000001" customHeight="1" thickBot="1" x14ac:dyDescent="0.2">
      <c r="B36" s="280" t="s">
        <v>8</v>
      </c>
      <c r="C36" s="280"/>
      <c r="D36" s="280"/>
      <c r="E36" s="280"/>
      <c r="F36" s="280"/>
      <c r="G36" s="280"/>
      <c r="H36" s="257">
        <f>+H35-H37</f>
        <v>0</v>
      </c>
      <c r="I36" s="257"/>
      <c r="J36" s="257"/>
      <c r="K36" s="257"/>
      <c r="L36" s="257">
        <f>+H36*P36</f>
        <v>0</v>
      </c>
      <c r="M36" s="257"/>
      <c r="N36" s="257"/>
      <c r="O36" s="257"/>
      <c r="P36" s="270"/>
      <c r="Q36" s="271"/>
      <c r="R36" s="257">
        <f>+L36*V36</f>
        <v>0</v>
      </c>
      <c r="S36" s="257"/>
      <c r="T36" s="257"/>
      <c r="U36" s="257"/>
      <c r="V36" s="270"/>
      <c r="W36" s="271"/>
      <c r="X36" s="257">
        <f>+R36*AB36</f>
        <v>0</v>
      </c>
      <c r="Y36" s="257"/>
      <c r="Z36" s="257"/>
      <c r="AA36" s="257"/>
      <c r="AB36" s="270"/>
      <c r="AC36" s="271"/>
      <c r="AD36" s="257">
        <f>+X36*AH36</f>
        <v>0</v>
      </c>
      <c r="AE36" s="257"/>
      <c r="AF36" s="257"/>
      <c r="AG36" s="257"/>
      <c r="AH36" s="270"/>
      <c r="AI36" s="271"/>
    </row>
    <row r="37" spans="2:35" ht="20.100000000000001" customHeight="1" x14ac:dyDescent="0.15">
      <c r="B37" s="279" t="s">
        <v>9</v>
      </c>
      <c r="C37" s="279"/>
      <c r="D37" s="279"/>
      <c r="E37" s="279" t="s">
        <v>35</v>
      </c>
      <c r="F37" s="279"/>
      <c r="G37" s="279"/>
      <c r="H37" s="258">
        <f>+損益・資金繰り計画!S30</f>
        <v>0</v>
      </c>
      <c r="I37" s="258"/>
      <c r="J37" s="258"/>
      <c r="K37" s="258"/>
      <c r="L37" s="258">
        <f>L35-L36</f>
        <v>0</v>
      </c>
      <c r="M37" s="258"/>
      <c r="N37" s="258"/>
      <c r="O37" s="258"/>
      <c r="P37" s="272" t="str">
        <f>IFERROR(+L37/H37,"")</f>
        <v/>
      </c>
      <c r="Q37" s="273"/>
      <c r="R37" s="258">
        <f>R35-R36</f>
        <v>0</v>
      </c>
      <c r="S37" s="258"/>
      <c r="T37" s="258"/>
      <c r="U37" s="258"/>
      <c r="V37" s="272" t="str">
        <f>IFERROR(+R37/L37,"")</f>
        <v/>
      </c>
      <c r="W37" s="273"/>
      <c r="X37" s="258">
        <f>X35-X36</f>
        <v>0</v>
      </c>
      <c r="Y37" s="258"/>
      <c r="Z37" s="258"/>
      <c r="AA37" s="258"/>
      <c r="AB37" s="272" t="str">
        <f>IFERROR(+X37/R37,"")</f>
        <v/>
      </c>
      <c r="AC37" s="273"/>
      <c r="AD37" s="258">
        <f>AD35-AD36</f>
        <v>0</v>
      </c>
      <c r="AE37" s="258"/>
      <c r="AF37" s="258"/>
      <c r="AG37" s="258"/>
      <c r="AH37" s="272" t="str">
        <f>IFERROR(+AD37/X37,"")</f>
        <v/>
      </c>
      <c r="AI37" s="273"/>
    </row>
    <row r="38" spans="2:35" ht="20.100000000000001" customHeight="1" thickBot="1" x14ac:dyDescent="0.2">
      <c r="B38" s="280"/>
      <c r="C38" s="280"/>
      <c r="D38" s="280"/>
      <c r="E38" s="280" t="s">
        <v>37</v>
      </c>
      <c r="F38" s="280"/>
      <c r="G38" s="280"/>
      <c r="H38" s="269" t="str">
        <f>IFERROR(+H37/H35,"")</f>
        <v/>
      </c>
      <c r="I38" s="269"/>
      <c r="J38" s="269"/>
      <c r="K38" s="269"/>
      <c r="L38" s="269" t="str">
        <f>IFERROR(+L37/L35,"")</f>
        <v/>
      </c>
      <c r="M38" s="269"/>
      <c r="N38" s="269"/>
      <c r="O38" s="269"/>
      <c r="P38" s="274" t="s">
        <v>44</v>
      </c>
      <c r="Q38" s="275"/>
      <c r="R38" s="269" t="str">
        <f>IFERROR(+R37/R35,"")</f>
        <v/>
      </c>
      <c r="S38" s="269"/>
      <c r="T38" s="269"/>
      <c r="U38" s="269"/>
      <c r="V38" s="274" t="s">
        <v>154</v>
      </c>
      <c r="W38" s="275"/>
      <c r="X38" s="269" t="str">
        <f>IFERROR(+X37/X35,"")</f>
        <v/>
      </c>
      <c r="Y38" s="269"/>
      <c r="Z38" s="269"/>
      <c r="AA38" s="269"/>
      <c r="AB38" s="274" t="s">
        <v>44</v>
      </c>
      <c r="AC38" s="275"/>
      <c r="AD38" s="269" t="str">
        <f>IFERROR(+AD37/AD35,"")</f>
        <v/>
      </c>
      <c r="AE38" s="269"/>
      <c r="AF38" s="269"/>
      <c r="AG38" s="269"/>
      <c r="AH38" s="274" t="s">
        <v>44</v>
      </c>
      <c r="AI38" s="275"/>
    </row>
    <row r="39" spans="2:35" ht="20.100000000000001" customHeight="1" x14ac:dyDescent="0.15">
      <c r="B39" s="311" t="s">
        <v>38</v>
      </c>
      <c r="C39" s="281" t="s">
        <v>20</v>
      </c>
      <c r="D39" s="282"/>
      <c r="E39" s="282"/>
      <c r="F39" s="282"/>
      <c r="G39" s="283"/>
      <c r="H39" s="259">
        <f>+損益・資金繰り計画!S42</f>
        <v>0</v>
      </c>
      <c r="I39" s="259"/>
      <c r="J39" s="259"/>
      <c r="K39" s="259"/>
      <c r="L39" s="259">
        <f>+H39*P39</f>
        <v>0</v>
      </c>
      <c r="M39" s="259"/>
      <c r="N39" s="259"/>
      <c r="O39" s="259"/>
      <c r="P39" s="263"/>
      <c r="Q39" s="264"/>
      <c r="R39" s="259">
        <f>+L39*V39</f>
        <v>0</v>
      </c>
      <c r="S39" s="259"/>
      <c r="T39" s="259"/>
      <c r="U39" s="259"/>
      <c r="V39" s="263"/>
      <c r="W39" s="264"/>
      <c r="X39" s="259">
        <f>+R39*AB39</f>
        <v>0</v>
      </c>
      <c r="Y39" s="259"/>
      <c r="Z39" s="259"/>
      <c r="AA39" s="259"/>
      <c r="AB39" s="263"/>
      <c r="AC39" s="264"/>
      <c r="AD39" s="259">
        <f>+X39*AH39</f>
        <v>0</v>
      </c>
      <c r="AE39" s="259"/>
      <c r="AF39" s="259"/>
      <c r="AG39" s="259"/>
      <c r="AH39" s="263"/>
      <c r="AI39" s="264"/>
    </row>
    <row r="40" spans="2:35" ht="20.100000000000001" customHeight="1" x14ac:dyDescent="0.15">
      <c r="B40" s="312"/>
      <c r="C40" s="99"/>
      <c r="D40" s="284" t="s">
        <v>36</v>
      </c>
      <c r="E40" s="285"/>
      <c r="F40" s="285"/>
      <c r="G40" s="285"/>
      <c r="H40" s="260">
        <f>+損益・資金繰り計画!S34</f>
        <v>0</v>
      </c>
      <c r="I40" s="260"/>
      <c r="J40" s="260"/>
      <c r="K40" s="260"/>
      <c r="L40" s="260">
        <f>+H40*P40</f>
        <v>0</v>
      </c>
      <c r="M40" s="260"/>
      <c r="N40" s="260"/>
      <c r="O40" s="260"/>
      <c r="P40" s="261"/>
      <c r="Q40" s="262"/>
      <c r="R40" s="260">
        <f>+L40*V40</f>
        <v>0</v>
      </c>
      <c r="S40" s="260"/>
      <c r="T40" s="260"/>
      <c r="U40" s="260"/>
      <c r="V40" s="261"/>
      <c r="W40" s="262"/>
      <c r="X40" s="260">
        <f>+R40*AB40</f>
        <v>0</v>
      </c>
      <c r="Y40" s="260"/>
      <c r="Z40" s="260"/>
      <c r="AA40" s="260"/>
      <c r="AB40" s="261"/>
      <c r="AC40" s="262"/>
      <c r="AD40" s="260">
        <f>+X40*AH40</f>
        <v>0</v>
      </c>
      <c r="AE40" s="260"/>
      <c r="AF40" s="260"/>
      <c r="AG40" s="260"/>
      <c r="AH40" s="261"/>
      <c r="AI40" s="262"/>
    </row>
    <row r="41" spans="2:35" ht="20.100000000000001" customHeight="1" x14ac:dyDescent="0.15">
      <c r="B41" s="312"/>
      <c r="C41" s="317" t="s">
        <v>21</v>
      </c>
      <c r="D41" s="317"/>
      <c r="E41" s="317"/>
      <c r="F41" s="317"/>
      <c r="G41" s="317"/>
      <c r="H41" s="260">
        <f>+損益・資金繰り計画!S51</f>
        <v>0</v>
      </c>
      <c r="I41" s="260"/>
      <c r="J41" s="260"/>
      <c r="K41" s="260"/>
      <c r="L41" s="260">
        <f>+H41*P41</f>
        <v>0</v>
      </c>
      <c r="M41" s="260"/>
      <c r="N41" s="260"/>
      <c r="O41" s="260"/>
      <c r="P41" s="261"/>
      <c r="Q41" s="262"/>
      <c r="R41" s="260">
        <f>+L41*V41</f>
        <v>0</v>
      </c>
      <c r="S41" s="260"/>
      <c r="T41" s="260"/>
      <c r="U41" s="260"/>
      <c r="V41" s="261"/>
      <c r="W41" s="262"/>
      <c r="X41" s="260">
        <f>+R41*AB41</f>
        <v>0</v>
      </c>
      <c r="Y41" s="260"/>
      <c r="Z41" s="260"/>
      <c r="AA41" s="260"/>
      <c r="AB41" s="261"/>
      <c r="AC41" s="262"/>
      <c r="AD41" s="260">
        <f>+X41*AH41</f>
        <v>0</v>
      </c>
      <c r="AE41" s="260"/>
      <c r="AF41" s="260"/>
      <c r="AG41" s="260"/>
      <c r="AH41" s="261"/>
      <c r="AI41" s="262"/>
    </row>
    <row r="42" spans="2:35" ht="20.100000000000001" customHeight="1" x14ac:dyDescent="0.15">
      <c r="B42" s="312"/>
      <c r="C42" s="318" t="s">
        <v>10</v>
      </c>
      <c r="D42" s="318"/>
      <c r="E42" s="318"/>
      <c r="F42" s="318"/>
      <c r="G42" s="318"/>
      <c r="H42" s="314">
        <f>+損益・資金繰り計画!S65</f>
        <v>0</v>
      </c>
      <c r="I42" s="314"/>
      <c r="J42" s="314"/>
      <c r="K42" s="314"/>
      <c r="L42" s="314">
        <f>+H42*P42</f>
        <v>0</v>
      </c>
      <c r="M42" s="314"/>
      <c r="N42" s="314"/>
      <c r="O42" s="314"/>
      <c r="P42" s="305"/>
      <c r="Q42" s="306"/>
      <c r="R42" s="314">
        <f>+L42*V42</f>
        <v>0</v>
      </c>
      <c r="S42" s="314"/>
      <c r="T42" s="314"/>
      <c r="U42" s="314"/>
      <c r="V42" s="305"/>
      <c r="W42" s="306"/>
      <c r="X42" s="314">
        <f>+R42*AB42</f>
        <v>0</v>
      </c>
      <c r="Y42" s="314"/>
      <c r="Z42" s="314"/>
      <c r="AA42" s="314"/>
      <c r="AB42" s="305"/>
      <c r="AC42" s="306"/>
      <c r="AD42" s="314">
        <f>+X42*AH42</f>
        <v>0</v>
      </c>
      <c r="AE42" s="314"/>
      <c r="AF42" s="314"/>
      <c r="AG42" s="314"/>
      <c r="AH42" s="305"/>
      <c r="AI42" s="306"/>
    </row>
    <row r="43" spans="2:35" ht="20.100000000000001" customHeight="1" thickBot="1" x14ac:dyDescent="0.2">
      <c r="B43" s="313"/>
      <c r="C43" s="319" t="s">
        <v>64</v>
      </c>
      <c r="D43" s="320"/>
      <c r="E43" s="320"/>
      <c r="F43" s="320"/>
      <c r="G43" s="320"/>
      <c r="H43" s="256">
        <f>IFERROR(+H39+H41+H42,0)</f>
        <v>0</v>
      </c>
      <c r="I43" s="256"/>
      <c r="J43" s="256"/>
      <c r="K43" s="256"/>
      <c r="L43" s="256">
        <f>IFERROR(+L39+L41+L42,0)</f>
        <v>0</v>
      </c>
      <c r="M43" s="256"/>
      <c r="N43" s="256"/>
      <c r="O43" s="256"/>
      <c r="P43" s="265" t="str">
        <f t="shared" ref="P43:P44" si="0">IFERROR(+L43/H43,"")</f>
        <v/>
      </c>
      <c r="Q43" s="266"/>
      <c r="R43" s="256">
        <f>IFERROR(+R39+R41+R42,0)</f>
        <v>0</v>
      </c>
      <c r="S43" s="256"/>
      <c r="T43" s="256"/>
      <c r="U43" s="256"/>
      <c r="V43" s="265" t="str">
        <f t="shared" ref="V43:V44" si="1">IFERROR(+R43/L43,"")</f>
        <v/>
      </c>
      <c r="W43" s="266"/>
      <c r="X43" s="256">
        <f>IFERROR(+X39+X41+X42,0)</f>
        <v>0</v>
      </c>
      <c r="Y43" s="256"/>
      <c r="Z43" s="256"/>
      <c r="AA43" s="256"/>
      <c r="AB43" s="265" t="str">
        <f t="shared" ref="AB43:AB44" si="2">IFERROR(+X43/R43,"")</f>
        <v/>
      </c>
      <c r="AC43" s="266"/>
      <c r="AD43" s="256">
        <f>IFERROR(+AD39+AD41+AD42,0)</f>
        <v>0</v>
      </c>
      <c r="AE43" s="256"/>
      <c r="AF43" s="256"/>
      <c r="AG43" s="256"/>
      <c r="AH43" s="265" t="str">
        <f t="shared" ref="AH43:AH44" si="3">IFERROR(+AD43/X43,"")</f>
        <v/>
      </c>
      <c r="AI43" s="266"/>
    </row>
    <row r="44" spans="2:35" ht="20.100000000000001" customHeight="1" x14ac:dyDescent="0.15">
      <c r="B44" s="307" t="s">
        <v>11</v>
      </c>
      <c r="C44" s="308"/>
      <c r="D44" s="309"/>
      <c r="E44" s="316" t="s">
        <v>35</v>
      </c>
      <c r="F44" s="316"/>
      <c r="G44" s="316"/>
      <c r="H44" s="255">
        <f>+H37-H43</f>
        <v>0</v>
      </c>
      <c r="I44" s="255"/>
      <c r="J44" s="255"/>
      <c r="K44" s="255"/>
      <c r="L44" s="255">
        <f>+L37-L43</f>
        <v>0</v>
      </c>
      <c r="M44" s="255"/>
      <c r="N44" s="255"/>
      <c r="O44" s="255"/>
      <c r="P44" s="267" t="str">
        <f t="shared" si="0"/>
        <v/>
      </c>
      <c r="Q44" s="268"/>
      <c r="R44" s="255">
        <f>+R37-R43</f>
        <v>0</v>
      </c>
      <c r="S44" s="255"/>
      <c r="T44" s="255"/>
      <c r="U44" s="255"/>
      <c r="V44" s="267" t="str">
        <f t="shared" si="1"/>
        <v/>
      </c>
      <c r="W44" s="268"/>
      <c r="X44" s="255">
        <f>+X37-X43</f>
        <v>0</v>
      </c>
      <c r="Y44" s="255"/>
      <c r="Z44" s="255"/>
      <c r="AA44" s="255"/>
      <c r="AB44" s="267" t="str">
        <f t="shared" si="2"/>
        <v/>
      </c>
      <c r="AC44" s="268"/>
      <c r="AD44" s="255">
        <f>+AD37-AD43</f>
        <v>0</v>
      </c>
      <c r="AE44" s="255"/>
      <c r="AF44" s="255"/>
      <c r="AG44" s="255"/>
      <c r="AH44" s="267" t="str">
        <f t="shared" si="3"/>
        <v/>
      </c>
      <c r="AI44" s="268"/>
    </row>
    <row r="45" spans="2:35" ht="20.100000000000001" customHeight="1" x14ac:dyDescent="0.15">
      <c r="B45" s="310"/>
      <c r="C45" s="298"/>
      <c r="D45" s="299"/>
      <c r="E45" s="164" t="s">
        <v>37</v>
      </c>
      <c r="F45" s="164"/>
      <c r="G45" s="164"/>
      <c r="H45" s="315">
        <f>IFERROR(+H44/H32,0)</f>
        <v>0</v>
      </c>
      <c r="I45" s="315"/>
      <c r="J45" s="315"/>
      <c r="K45" s="315"/>
      <c r="L45" s="315">
        <f>IFERROR(+L44/L32,0)</f>
        <v>0</v>
      </c>
      <c r="M45" s="315"/>
      <c r="N45" s="315"/>
      <c r="O45" s="315"/>
      <c r="P45" s="276" t="s">
        <v>44</v>
      </c>
      <c r="Q45" s="277"/>
      <c r="R45" s="315">
        <f>IFERROR(+R44/R32,0)</f>
        <v>0</v>
      </c>
      <c r="S45" s="315"/>
      <c r="T45" s="315"/>
      <c r="U45" s="315"/>
      <c r="V45" s="356" t="s">
        <v>44</v>
      </c>
      <c r="W45" s="357"/>
      <c r="X45" s="315">
        <f>IFERROR(+X44/X32,0)</f>
        <v>0</v>
      </c>
      <c r="Y45" s="315"/>
      <c r="Z45" s="315"/>
      <c r="AA45" s="315"/>
      <c r="AB45" s="356" t="s">
        <v>44</v>
      </c>
      <c r="AC45" s="357"/>
      <c r="AD45" s="315">
        <f>IFERROR(+AD44/AD32,0)</f>
        <v>0</v>
      </c>
      <c r="AE45" s="315"/>
      <c r="AF45" s="315"/>
      <c r="AG45" s="315"/>
      <c r="AH45" s="356" t="s">
        <v>44</v>
      </c>
      <c r="AI45" s="357"/>
    </row>
    <row r="46" spans="2:35" ht="12" x14ac:dyDescent="0.1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</row>
    <row r="47" spans="2:35" x14ac:dyDescent="0.15">
      <c r="B47" s="12"/>
      <c r="C47" s="12"/>
      <c r="D47" s="12"/>
      <c r="E47" s="12"/>
      <c r="F47" s="12"/>
      <c r="G47" s="12"/>
    </row>
    <row r="48" spans="2:35" x14ac:dyDescent="0.15">
      <c r="B48" s="12"/>
      <c r="C48" s="12"/>
      <c r="D48" s="12"/>
      <c r="E48" s="12"/>
      <c r="F48" s="12"/>
      <c r="G48" s="12"/>
    </row>
  </sheetData>
  <mergeCells count="239">
    <mergeCell ref="B3:AI3"/>
    <mergeCell ref="B2:AI2"/>
    <mergeCell ref="J15:K15"/>
    <mergeCell ref="E15:G15"/>
    <mergeCell ref="S15:AD15"/>
    <mergeCell ref="AE15:AI15"/>
    <mergeCell ref="S17:AD17"/>
    <mergeCell ref="AE17:AI17"/>
    <mergeCell ref="Z27:AA27"/>
    <mergeCell ref="V26:Y26"/>
    <mergeCell ref="V27:Y27"/>
    <mergeCell ref="AB26:AC26"/>
    <mergeCell ref="AB27:AC27"/>
    <mergeCell ref="AD26:AG26"/>
    <mergeCell ref="AD27:AG27"/>
    <mergeCell ref="AH26:AI26"/>
    <mergeCell ref="AH27:AI27"/>
    <mergeCell ref="AE20:AI20"/>
    <mergeCell ref="AE21:AI21"/>
    <mergeCell ref="AE22:AI22"/>
    <mergeCell ref="AE18:AI18"/>
    <mergeCell ref="AE19:AI19"/>
    <mergeCell ref="B20:M20"/>
    <mergeCell ref="B19:M19"/>
    <mergeCell ref="L30:Q30"/>
    <mergeCell ref="R30:W30"/>
    <mergeCell ref="R31:U31"/>
    <mergeCell ref="V31:W31"/>
    <mergeCell ref="R32:U32"/>
    <mergeCell ref="V32:W32"/>
    <mergeCell ref="H30:K30"/>
    <mergeCell ref="L33:O33"/>
    <mergeCell ref="P33:Q33"/>
    <mergeCell ref="R33:U33"/>
    <mergeCell ref="V33:W33"/>
    <mergeCell ref="L31:O31"/>
    <mergeCell ref="L32:O32"/>
    <mergeCell ref="H31:K31"/>
    <mergeCell ref="H32:K32"/>
    <mergeCell ref="P31:Q31"/>
    <mergeCell ref="P32:Q32"/>
    <mergeCell ref="B18:M18"/>
    <mergeCell ref="B17:M17"/>
    <mergeCell ref="B22:M22"/>
    <mergeCell ref="M27:N27"/>
    <mergeCell ref="J27:L27"/>
    <mergeCell ref="G27:I27"/>
    <mergeCell ref="B27:D27"/>
    <mergeCell ref="N17:R17"/>
    <mergeCell ref="N21:R21"/>
    <mergeCell ref="N22:R22"/>
    <mergeCell ref="N18:R18"/>
    <mergeCell ref="N19:R19"/>
    <mergeCell ref="N20:R20"/>
    <mergeCell ref="B21:M21"/>
    <mergeCell ref="AH43:AI43"/>
    <mergeCell ref="AD44:AG44"/>
    <mergeCell ref="AH44:AI44"/>
    <mergeCell ref="AD45:AG45"/>
    <mergeCell ref="AH45:AI45"/>
    <mergeCell ref="AB45:AC45"/>
    <mergeCell ref="L41:O41"/>
    <mergeCell ref="L42:O42"/>
    <mergeCell ref="L43:O43"/>
    <mergeCell ref="L44:O44"/>
    <mergeCell ref="AD41:AG41"/>
    <mergeCell ref="AH41:AI41"/>
    <mergeCell ref="AD42:AG42"/>
    <mergeCell ref="AH42:AI42"/>
    <mergeCell ref="AB44:AC44"/>
    <mergeCell ref="P44:Q44"/>
    <mergeCell ref="P45:Q45"/>
    <mergeCell ref="X45:AA45"/>
    <mergeCell ref="R45:U45"/>
    <mergeCell ref="V45:W45"/>
    <mergeCell ref="R42:U42"/>
    <mergeCell ref="V42:W42"/>
    <mergeCell ref="R43:U43"/>
    <mergeCell ref="AB41:AC41"/>
    <mergeCell ref="S6:AD6"/>
    <mergeCell ref="AE6:AI6"/>
    <mergeCell ref="AE8:AI8"/>
    <mergeCell ref="AE9:AI9"/>
    <mergeCell ref="AE13:AI13"/>
    <mergeCell ref="S10:AD10"/>
    <mergeCell ref="AE10:AI10"/>
    <mergeCell ref="S11:AD11"/>
    <mergeCell ref="AE11:AI11"/>
    <mergeCell ref="S12:AD12"/>
    <mergeCell ref="AE12:AI12"/>
    <mergeCell ref="S7:AI7"/>
    <mergeCell ref="S9:AD9"/>
    <mergeCell ref="S13:AD13"/>
    <mergeCell ref="AB42:AC42"/>
    <mergeCell ref="AD38:AG38"/>
    <mergeCell ref="AB43:AC43"/>
    <mergeCell ref="S18:AD18"/>
    <mergeCell ref="S21:AD21"/>
    <mergeCell ref="S19:AD19"/>
    <mergeCell ref="S20:AD20"/>
    <mergeCell ref="S22:AD22"/>
    <mergeCell ref="X41:AA41"/>
    <mergeCell ref="X42:AA42"/>
    <mergeCell ref="AB38:AC38"/>
    <mergeCell ref="AD43:AG43"/>
    <mergeCell ref="AD30:AI30"/>
    <mergeCell ref="AD31:AG31"/>
    <mergeCell ref="AH31:AI31"/>
    <mergeCell ref="AD32:AG32"/>
    <mergeCell ref="AH32:AI32"/>
    <mergeCell ref="AD36:AG36"/>
    <mergeCell ref="AH36:AI36"/>
    <mergeCell ref="AD37:AG37"/>
    <mergeCell ref="AH37:AI37"/>
    <mergeCell ref="AD34:AG34"/>
    <mergeCell ref="AH34:AI34"/>
    <mergeCell ref="V40:W40"/>
    <mergeCell ref="X32:AA32"/>
    <mergeCell ref="X30:AC30"/>
    <mergeCell ref="AB31:AC31"/>
    <mergeCell ref="AB32:AC32"/>
    <mergeCell ref="AB37:AC37"/>
    <mergeCell ref="AB39:AC39"/>
    <mergeCell ref="AB40:AC40"/>
    <mergeCell ref="AD35:AG35"/>
    <mergeCell ref="AB36:AC36"/>
    <mergeCell ref="AH35:AI35"/>
    <mergeCell ref="AD33:AG33"/>
    <mergeCell ref="AH33:AI33"/>
    <mergeCell ref="AB35:AC35"/>
    <mergeCell ref="X34:AA34"/>
    <mergeCell ref="AB34:AC34"/>
    <mergeCell ref="V34:W34"/>
    <mergeCell ref="X33:AA33"/>
    <mergeCell ref="AB33:AC33"/>
    <mergeCell ref="AH38:AI38"/>
    <mergeCell ref="AD39:AG39"/>
    <mergeCell ref="P40:Q40"/>
    <mergeCell ref="P41:Q41"/>
    <mergeCell ref="P42:Q42"/>
    <mergeCell ref="P43:Q43"/>
    <mergeCell ref="L35:O35"/>
    <mergeCell ref="P35:Q35"/>
    <mergeCell ref="B44:D45"/>
    <mergeCell ref="B39:B43"/>
    <mergeCell ref="L40:O40"/>
    <mergeCell ref="H41:K41"/>
    <mergeCell ref="H42:K42"/>
    <mergeCell ref="H43:K43"/>
    <mergeCell ref="H44:K44"/>
    <mergeCell ref="H45:K45"/>
    <mergeCell ref="H40:K40"/>
    <mergeCell ref="L45:O45"/>
    <mergeCell ref="E44:G44"/>
    <mergeCell ref="E45:G45"/>
    <mergeCell ref="C41:G41"/>
    <mergeCell ref="C42:G42"/>
    <mergeCell ref="C43:G43"/>
    <mergeCell ref="H36:K36"/>
    <mergeCell ref="R35:U35"/>
    <mergeCell ref="R34:U34"/>
    <mergeCell ref="L34:O34"/>
    <mergeCell ref="P34:Q34"/>
    <mergeCell ref="L36:O36"/>
    <mergeCell ref="L37:O37"/>
    <mergeCell ref="L38:O38"/>
    <mergeCell ref="L39:O39"/>
    <mergeCell ref="P36:Q36"/>
    <mergeCell ref="P37:Q37"/>
    <mergeCell ref="P38:Q38"/>
    <mergeCell ref="P39:Q39"/>
    <mergeCell ref="AH39:AI39"/>
    <mergeCell ref="AD40:AG40"/>
    <mergeCell ref="AH40:AI40"/>
    <mergeCell ref="R40:U40"/>
    <mergeCell ref="V35:W35"/>
    <mergeCell ref="X35:AA35"/>
    <mergeCell ref="B37:D38"/>
    <mergeCell ref="B30:G31"/>
    <mergeCell ref="B36:G36"/>
    <mergeCell ref="E37:G37"/>
    <mergeCell ref="C39:G39"/>
    <mergeCell ref="D40:G40"/>
    <mergeCell ref="E38:G38"/>
    <mergeCell ref="B32:B35"/>
    <mergeCell ref="C32:G32"/>
    <mergeCell ref="C33:G33"/>
    <mergeCell ref="C34:G34"/>
    <mergeCell ref="C35:G35"/>
    <mergeCell ref="H37:K37"/>
    <mergeCell ref="H38:K38"/>
    <mergeCell ref="H39:K39"/>
    <mergeCell ref="H33:K33"/>
    <mergeCell ref="H35:K35"/>
    <mergeCell ref="H34:K34"/>
    <mergeCell ref="X44:AA44"/>
    <mergeCell ref="X43:AA43"/>
    <mergeCell ref="X36:AA36"/>
    <mergeCell ref="X37:AA37"/>
    <mergeCell ref="X39:AA39"/>
    <mergeCell ref="R41:U41"/>
    <mergeCell ref="V41:W41"/>
    <mergeCell ref="V39:W39"/>
    <mergeCell ref="V43:W43"/>
    <mergeCell ref="R44:U44"/>
    <mergeCell ref="V44:W44"/>
    <mergeCell ref="X38:AA38"/>
    <mergeCell ref="R36:U36"/>
    <mergeCell ref="V36:W36"/>
    <mergeCell ref="R37:U37"/>
    <mergeCell ref="V37:W37"/>
    <mergeCell ref="V38:W38"/>
    <mergeCell ref="R38:U38"/>
    <mergeCell ref="R39:U39"/>
    <mergeCell ref="X40:AA40"/>
    <mergeCell ref="N6:R6"/>
    <mergeCell ref="N8:R8"/>
    <mergeCell ref="B6:M6"/>
    <mergeCell ref="B8:M8"/>
    <mergeCell ref="B7:R7"/>
    <mergeCell ref="X31:AA31"/>
    <mergeCell ref="S8:AD8"/>
    <mergeCell ref="S16:AD16"/>
    <mergeCell ref="AE16:AI16"/>
    <mergeCell ref="N9:R9"/>
    <mergeCell ref="N10:R10"/>
    <mergeCell ref="N11:R11"/>
    <mergeCell ref="N12:R12"/>
    <mergeCell ref="N13:R13"/>
    <mergeCell ref="N15:R15"/>
    <mergeCell ref="N16:R16"/>
    <mergeCell ref="B14:R14"/>
    <mergeCell ref="B16:M16"/>
    <mergeCell ref="B13:M13"/>
    <mergeCell ref="B9:M9"/>
    <mergeCell ref="B10:M10"/>
    <mergeCell ref="B11:M11"/>
    <mergeCell ref="B12:M12"/>
    <mergeCell ref="S14:AI14"/>
  </mergeCells>
  <phoneticPr fontId="1"/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91"/>
  <sheetViews>
    <sheetView view="pageBreakPreview" zoomScale="70" zoomScaleNormal="80" zoomScaleSheetLayoutView="70" workbookViewId="0">
      <selection activeCell="W14" sqref="W14"/>
    </sheetView>
  </sheetViews>
  <sheetFormatPr defaultColWidth="5.625" defaultRowHeight="13.5" x14ac:dyDescent="0.15"/>
  <cols>
    <col min="1" max="1" width="1.625" style="1" customWidth="1"/>
    <col min="2" max="3" width="3.125" style="1" customWidth="1"/>
    <col min="4" max="4" width="5.25" style="1" customWidth="1"/>
    <col min="5" max="6" width="7.625" style="1" customWidth="1"/>
    <col min="7" max="18" width="8.875" style="1" customWidth="1"/>
    <col min="19" max="19" width="10.625" style="1" customWidth="1"/>
    <col min="20" max="21" width="12.625" style="1" customWidth="1"/>
    <col min="22" max="22" width="3.875" style="1" customWidth="1"/>
    <col min="23" max="16384" width="5.625" style="1"/>
  </cols>
  <sheetData>
    <row r="1" spans="2:22" ht="9.9499999999999993" customHeight="1" x14ac:dyDescent="0.15"/>
    <row r="2" spans="2:22" ht="20.100000000000001" customHeight="1" x14ac:dyDescent="0.15">
      <c r="B2" s="471" t="str">
        <f>IF(応募申請書!$B$21="","",応募申請書!$B$21)</f>
        <v/>
      </c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</row>
    <row r="3" spans="2:22" ht="20.100000000000001" customHeight="1" x14ac:dyDescent="0.15">
      <c r="B3" s="470" t="s">
        <v>132</v>
      </c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470"/>
      <c r="Q3" s="470"/>
      <c r="R3" s="470"/>
      <c r="S3" s="470"/>
      <c r="T3" s="470"/>
      <c r="U3" s="470"/>
    </row>
    <row r="4" spans="2:22" ht="18.75" x14ac:dyDescent="0.15">
      <c r="B4" s="32"/>
      <c r="C4" s="32"/>
      <c r="Q4" s="5"/>
      <c r="R4" s="472"/>
      <c r="S4" s="472"/>
      <c r="T4" s="472"/>
      <c r="U4" s="2"/>
    </row>
    <row r="5" spans="2:22" ht="20.100000000000001" customHeight="1" x14ac:dyDescent="0.15">
      <c r="B5" s="58" t="s">
        <v>133</v>
      </c>
      <c r="C5" s="33"/>
      <c r="U5" s="31" t="s">
        <v>109</v>
      </c>
    </row>
    <row r="6" spans="2:22" ht="15.95" customHeight="1" x14ac:dyDescent="0.15">
      <c r="B6" s="400" t="s">
        <v>50</v>
      </c>
      <c r="C6" s="400"/>
      <c r="D6" s="400"/>
      <c r="E6" s="400"/>
      <c r="F6" s="400"/>
      <c r="G6" s="110" t="s">
        <v>184</v>
      </c>
      <c r="H6" s="110" t="s">
        <v>185</v>
      </c>
      <c r="I6" s="110" t="s">
        <v>186</v>
      </c>
      <c r="J6" s="110" t="s">
        <v>187</v>
      </c>
      <c r="K6" s="110" t="s">
        <v>188</v>
      </c>
      <c r="L6" s="110" t="s">
        <v>189</v>
      </c>
      <c r="M6" s="110" t="s">
        <v>190</v>
      </c>
      <c r="N6" s="110" t="s">
        <v>191</v>
      </c>
      <c r="O6" s="110" t="s">
        <v>192</v>
      </c>
      <c r="P6" s="110" t="s">
        <v>193</v>
      </c>
      <c r="Q6" s="110" t="s">
        <v>194</v>
      </c>
      <c r="R6" s="110" t="s">
        <v>195</v>
      </c>
      <c r="S6" s="401" t="s">
        <v>196</v>
      </c>
      <c r="T6" s="403" t="s">
        <v>50</v>
      </c>
      <c r="U6" s="404"/>
    </row>
    <row r="7" spans="2:22" ht="15.95" customHeight="1" x14ac:dyDescent="0.15">
      <c r="B7" s="400"/>
      <c r="C7" s="400"/>
      <c r="D7" s="400"/>
      <c r="E7" s="400"/>
      <c r="F7" s="400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402"/>
      <c r="T7" s="405"/>
      <c r="U7" s="406"/>
    </row>
    <row r="8" spans="2:22" ht="15.95" customHeight="1" x14ac:dyDescent="0.15">
      <c r="B8" s="407" t="s">
        <v>63</v>
      </c>
      <c r="C8" s="408"/>
      <c r="D8" s="409"/>
      <c r="E8" s="413" t="s">
        <v>128</v>
      </c>
      <c r="F8" s="413"/>
      <c r="G8" s="138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5">
        <f>SUM(G8:R8)</f>
        <v>0</v>
      </c>
      <c r="T8" s="414"/>
      <c r="U8" s="415"/>
    </row>
    <row r="9" spans="2:22" ht="15.95" customHeight="1" x14ac:dyDescent="0.15">
      <c r="B9" s="407"/>
      <c r="C9" s="408"/>
      <c r="D9" s="409"/>
      <c r="E9" s="416" t="s">
        <v>129</v>
      </c>
      <c r="F9" s="4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7">
        <f>SUM(G9:R9)</f>
        <v>0</v>
      </c>
      <c r="T9" s="417"/>
      <c r="U9" s="418"/>
    </row>
    <row r="10" spans="2:22" ht="15.95" customHeight="1" thickBot="1" x14ac:dyDescent="0.2">
      <c r="B10" s="410"/>
      <c r="C10" s="411"/>
      <c r="D10" s="412"/>
      <c r="E10" s="421" t="s">
        <v>64</v>
      </c>
      <c r="F10" s="421"/>
      <c r="G10" s="118">
        <f>SUM(G8:G9)</f>
        <v>0</v>
      </c>
      <c r="H10" s="118">
        <f t="shared" ref="H10:R10" si="0">SUM(H8:H9)</f>
        <v>0</v>
      </c>
      <c r="I10" s="118">
        <f t="shared" si="0"/>
        <v>0</v>
      </c>
      <c r="J10" s="118">
        <f t="shared" si="0"/>
        <v>0</v>
      </c>
      <c r="K10" s="118">
        <f t="shared" si="0"/>
        <v>0</v>
      </c>
      <c r="L10" s="118">
        <f t="shared" si="0"/>
        <v>0</v>
      </c>
      <c r="M10" s="118">
        <f t="shared" si="0"/>
        <v>0</v>
      </c>
      <c r="N10" s="118">
        <f t="shared" si="0"/>
        <v>0</v>
      </c>
      <c r="O10" s="118">
        <f t="shared" si="0"/>
        <v>0</v>
      </c>
      <c r="P10" s="118">
        <f t="shared" si="0"/>
        <v>0</v>
      </c>
      <c r="Q10" s="118">
        <f t="shared" si="0"/>
        <v>0</v>
      </c>
      <c r="R10" s="118">
        <f t="shared" si="0"/>
        <v>0</v>
      </c>
      <c r="S10" s="118">
        <f>SUM(G10:R10)</f>
        <v>0</v>
      </c>
      <c r="T10" s="422"/>
      <c r="U10" s="423"/>
    </row>
    <row r="11" spans="2:22" ht="15.95" customHeight="1" x14ac:dyDescent="0.15">
      <c r="B11" s="424"/>
      <c r="C11" s="426" t="s">
        <v>65</v>
      </c>
      <c r="D11" s="427"/>
      <c r="E11" s="427"/>
      <c r="F11" s="428"/>
      <c r="G11" s="119">
        <f>+G8*G12*G13+G9*G14*G15</f>
        <v>0</v>
      </c>
      <c r="H11" s="119">
        <f t="shared" ref="H11:R11" si="1">+H8*H12*H13+H9*H14*H15</f>
        <v>0</v>
      </c>
      <c r="I11" s="119">
        <f t="shared" si="1"/>
        <v>0</v>
      </c>
      <c r="J11" s="119">
        <f t="shared" si="1"/>
        <v>0</v>
      </c>
      <c r="K11" s="119">
        <f t="shared" si="1"/>
        <v>0</v>
      </c>
      <c r="L11" s="119">
        <f t="shared" si="1"/>
        <v>0</v>
      </c>
      <c r="M11" s="119">
        <f t="shared" si="1"/>
        <v>0</v>
      </c>
      <c r="N11" s="119">
        <f t="shared" si="1"/>
        <v>0</v>
      </c>
      <c r="O11" s="119">
        <f t="shared" si="1"/>
        <v>0</v>
      </c>
      <c r="P11" s="119">
        <f t="shared" si="1"/>
        <v>0</v>
      </c>
      <c r="Q11" s="119">
        <f t="shared" si="1"/>
        <v>0</v>
      </c>
      <c r="R11" s="119">
        <f t="shared" si="1"/>
        <v>0</v>
      </c>
      <c r="S11" s="119">
        <f>SUM(G11:R11)</f>
        <v>0</v>
      </c>
      <c r="T11" s="429"/>
      <c r="U11" s="430"/>
    </row>
    <row r="12" spans="2:22" ht="15.95" customHeight="1" x14ac:dyDescent="0.15">
      <c r="B12" s="424"/>
      <c r="C12" s="431" t="s">
        <v>128</v>
      </c>
      <c r="D12" s="432"/>
      <c r="E12" s="435" t="s">
        <v>126</v>
      </c>
      <c r="F12" s="436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20">
        <f>IFERROR(SUM(G12:R12)/COUNT(G12:R12),0)</f>
        <v>0</v>
      </c>
      <c r="T12" s="429"/>
      <c r="U12" s="430"/>
    </row>
    <row r="13" spans="2:22" ht="15.95" customHeight="1" x14ac:dyDescent="0.15">
      <c r="B13" s="424"/>
      <c r="C13" s="433"/>
      <c r="D13" s="434"/>
      <c r="E13" s="435" t="s">
        <v>127</v>
      </c>
      <c r="F13" s="436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5">
        <f t="shared" ref="S13:S15" si="2">IFERROR(SUM(G13:R13)/COUNT(G13:R13),0)</f>
        <v>0</v>
      </c>
      <c r="T13" s="429"/>
      <c r="U13" s="430"/>
    </row>
    <row r="14" spans="2:22" ht="15.95" customHeight="1" x14ac:dyDescent="0.15">
      <c r="B14" s="424"/>
      <c r="C14" s="431" t="s">
        <v>129</v>
      </c>
      <c r="D14" s="432"/>
      <c r="E14" s="435" t="s">
        <v>126</v>
      </c>
      <c r="F14" s="436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20">
        <f t="shared" si="2"/>
        <v>0</v>
      </c>
      <c r="T14" s="429"/>
      <c r="U14" s="430"/>
    </row>
    <row r="15" spans="2:22" ht="15.95" customHeight="1" x14ac:dyDescent="0.15">
      <c r="B15" s="424"/>
      <c r="C15" s="433"/>
      <c r="D15" s="434"/>
      <c r="E15" s="435" t="s">
        <v>127</v>
      </c>
      <c r="F15" s="436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5">
        <f t="shared" si="2"/>
        <v>0</v>
      </c>
      <c r="T15" s="429"/>
      <c r="U15" s="430"/>
      <c r="V15" s="34"/>
    </row>
    <row r="16" spans="2:22" ht="15.95" customHeight="1" x14ac:dyDescent="0.15">
      <c r="B16" s="425"/>
      <c r="C16" s="437" t="s">
        <v>66</v>
      </c>
      <c r="D16" s="438"/>
      <c r="E16" s="121"/>
      <c r="F16" s="122" t="s">
        <v>67</v>
      </c>
      <c r="G16" s="123">
        <f>+G11*(1-$E$16)</f>
        <v>0</v>
      </c>
      <c r="H16" s="123">
        <f t="shared" ref="H16:R16" si="3">+H11*(1-$E$16)</f>
        <v>0</v>
      </c>
      <c r="I16" s="123">
        <f t="shared" si="3"/>
        <v>0</v>
      </c>
      <c r="J16" s="123">
        <f t="shared" si="3"/>
        <v>0</v>
      </c>
      <c r="K16" s="123">
        <f t="shared" si="3"/>
        <v>0</v>
      </c>
      <c r="L16" s="123">
        <f t="shared" si="3"/>
        <v>0</v>
      </c>
      <c r="M16" s="123">
        <f t="shared" si="3"/>
        <v>0</v>
      </c>
      <c r="N16" s="123">
        <f t="shared" si="3"/>
        <v>0</v>
      </c>
      <c r="O16" s="123">
        <f t="shared" si="3"/>
        <v>0</v>
      </c>
      <c r="P16" s="123">
        <f t="shared" si="3"/>
        <v>0</v>
      </c>
      <c r="Q16" s="123">
        <f t="shared" si="3"/>
        <v>0</v>
      </c>
      <c r="R16" s="123">
        <f t="shared" si="3"/>
        <v>0</v>
      </c>
      <c r="S16" s="123">
        <f>SUM(G16:R16)</f>
        <v>0</v>
      </c>
      <c r="T16" s="429"/>
      <c r="U16" s="430"/>
      <c r="V16" s="34"/>
    </row>
    <row r="17" spans="2:22" ht="15.95" customHeight="1" x14ac:dyDescent="0.15">
      <c r="B17" s="424"/>
      <c r="C17" s="439" t="s">
        <v>65</v>
      </c>
      <c r="D17" s="439"/>
      <c r="E17" s="439"/>
      <c r="F17" s="439"/>
      <c r="G17" s="102">
        <f>+G8*G18*G19+G9*G20*G21</f>
        <v>0</v>
      </c>
      <c r="H17" s="102">
        <f t="shared" ref="H17:R17" si="4">+H8*H18*H19+H9*H20*H21</f>
        <v>0</v>
      </c>
      <c r="I17" s="102">
        <f t="shared" si="4"/>
        <v>0</v>
      </c>
      <c r="J17" s="102">
        <f t="shared" si="4"/>
        <v>0</v>
      </c>
      <c r="K17" s="102">
        <f t="shared" si="4"/>
        <v>0</v>
      </c>
      <c r="L17" s="102">
        <f t="shared" si="4"/>
        <v>0</v>
      </c>
      <c r="M17" s="102">
        <f t="shared" si="4"/>
        <v>0</v>
      </c>
      <c r="N17" s="102">
        <f t="shared" si="4"/>
        <v>0</v>
      </c>
      <c r="O17" s="102">
        <f t="shared" si="4"/>
        <v>0</v>
      </c>
      <c r="P17" s="102">
        <f t="shared" si="4"/>
        <v>0</v>
      </c>
      <c r="Q17" s="102">
        <f t="shared" si="4"/>
        <v>0</v>
      </c>
      <c r="R17" s="102">
        <f t="shared" si="4"/>
        <v>0</v>
      </c>
      <c r="S17" s="102">
        <f>SUM(G17:R17)</f>
        <v>0</v>
      </c>
      <c r="T17" s="440"/>
      <c r="U17" s="441"/>
      <c r="V17" s="35"/>
    </row>
    <row r="18" spans="2:22" ht="15.95" customHeight="1" x14ac:dyDescent="0.15">
      <c r="B18" s="424"/>
      <c r="C18" s="431" t="s">
        <v>128</v>
      </c>
      <c r="D18" s="432"/>
      <c r="E18" s="435" t="s">
        <v>126</v>
      </c>
      <c r="F18" s="436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20">
        <f t="shared" ref="S18:S21" si="5">IFERROR(SUM(G18:R18)/COUNT(G18:R18),0)</f>
        <v>0</v>
      </c>
      <c r="T18" s="429"/>
      <c r="U18" s="430"/>
    </row>
    <row r="19" spans="2:22" ht="15.95" customHeight="1" x14ac:dyDescent="0.15">
      <c r="B19" s="424"/>
      <c r="C19" s="433"/>
      <c r="D19" s="434"/>
      <c r="E19" s="435" t="s">
        <v>127</v>
      </c>
      <c r="F19" s="436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5">
        <f t="shared" si="5"/>
        <v>0</v>
      </c>
      <c r="T19" s="429"/>
      <c r="U19" s="430"/>
    </row>
    <row r="20" spans="2:22" ht="15.95" customHeight="1" x14ac:dyDescent="0.15">
      <c r="B20" s="424"/>
      <c r="C20" s="431" t="s">
        <v>129</v>
      </c>
      <c r="D20" s="432"/>
      <c r="E20" s="435" t="s">
        <v>126</v>
      </c>
      <c r="F20" s="436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20">
        <f t="shared" si="5"/>
        <v>0</v>
      </c>
      <c r="T20" s="429"/>
      <c r="U20" s="430"/>
    </row>
    <row r="21" spans="2:22" ht="15.95" customHeight="1" x14ac:dyDescent="0.15">
      <c r="B21" s="424"/>
      <c r="C21" s="433"/>
      <c r="D21" s="434"/>
      <c r="E21" s="435" t="s">
        <v>127</v>
      </c>
      <c r="F21" s="436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5">
        <f t="shared" si="5"/>
        <v>0</v>
      </c>
      <c r="T21" s="429"/>
      <c r="U21" s="430"/>
    </row>
    <row r="22" spans="2:22" ht="15.95" customHeight="1" x14ac:dyDescent="0.15">
      <c r="B22" s="425"/>
      <c r="C22" s="437" t="s">
        <v>66</v>
      </c>
      <c r="D22" s="438"/>
      <c r="E22" s="121"/>
      <c r="F22" s="122" t="s">
        <v>67</v>
      </c>
      <c r="G22" s="123">
        <f>+G17*(1-$E$22)</f>
        <v>0</v>
      </c>
      <c r="H22" s="123">
        <f t="shared" ref="H22:R22" si="6">+H17*(1-$E$22)</f>
        <v>0</v>
      </c>
      <c r="I22" s="123">
        <f t="shared" si="6"/>
        <v>0</v>
      </c>
      <c r="J22" s="123">
        <f t="shared" si="6"/>
        <v>0</v>
      </c>
      <c r="K22" s="123">
        <f t="shared" si="6"/>
        <v>0</v>
      </c>
      <c r="L22" s="123">
        <f t="shared" si="6"/>
        <v>0</v>
      </c>
      <c r="M22" s="123">
        <f t="shared" si="6"/>
        <v>0</v>
      </c>
      <c r="N22" s="123">
        <f t="shared" si="6"/>
        <v>0</v>
      </c>
      <c r="O22" s="123">
        <f t="shared" si="6"/>
        <v>0</v>
      </c>
      <c r="P22" s="123">
        <f t="shared" si="6"/>
        <v>0</v>
      </c>
      <c r="Q22" s="123">
        <f t="shared" si="6"/>
        <v>0</v>
      </c>
      <c r="R22" s="123">
        <f t="shared" si="6"/>
        <v>0</v>
      </c>
      <c r="S22" s="123">
        <f>SUM(G22:R22)</f>
        <v>0</v>
      </c>
      <c r="T22" s="442"/>
      <c r="U22" s="443"/>
    </row>
    <row r="23" spans="2:22" ht="15.95" customHeight="1" x14ac:dyDescent="0.15">
      <c r="B23" s="424"/>
      <c r="C23" s="439" t="s">
        <v>65</v>
      </c>
      <c r="D23" s="439"/>
      <c r="E23" s="439"/>
      <c r="F23" s="439"/>
      <c r="G23" s="102">
        <f>+G8*G24*G25+G9*G26*G27</f>
        <v>0</v>
      </c>
      <c r="H23" s="102">
        <f t="shared" ref="H23:R23" si="7">+H8*H24*H25+H9*H26*H27</f>
        <v>0</v>
      </c>
      <c r="I23" s="102">
        <f t="shared" si="7"/>
        <v>0</v>
      </c>
      <c r="J23" s="102">
        <f t="shared" si="7"/>
        <v>0</v>
      </c>
      <c r="K23" s="102">
        <f t="shared" si="7"/>
        <v>0</v>
      </c>
      <c r="L23" s="102">
        <f t="shared" si="7"/>
        <v>0</v>
      </c>
      <c r="M23" s="102">
        <f t="shared" si="7"/>
        <v>0</v>
      </c>
      <c r="N23" s="102">
        <f t="shared" si="7"/>
        <v>0</v>
      </c>
      <c r="O23" s="102">
        <f t="shared" si="7"/>
        <v>0</v>
      </c>
      <c r="P23" s="102">
        <f t="shared" si="7"/>
        <v>0</v>
      </c>
      <c r="Q23" s="102">
        <f t="shared" si="7"/>
        <v>0</v>
      </c>
      <c r="R23" s="102">
        <f t="shared" si="7"/>
        <v>0</v>
      </c>
      <c r="S23" s="102">
        <f>SUM(G23:R23)</f>
        <v>0</v>
      </c>
      <c r="T23" s="440"/>
      <c r="U23" s="441"/>
    </row>
    <row r="24" spans="2:22" ht="15.95" customHeight="1" x14ac:dyDescent="0.15">
      <c r="B24" s="424"/>
      <c r="C24" s="431" t="s">
        <v>128</v>
      </c>
      <c r="D24" s="432"/>
      <c r="E24" s="435" t="s">
        <v>126</v>
      </c>
      <c r="F24" s="436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20">
        <f>IFERROR(SUM(G24:R24)/COUNT(G24:R24),0)</f>
        <v>0</v>
      </c>
      <c r="T24" s="429"/>
      <c r="U24" s="430"/>
    </row>
    <row r="25" spans="2:22" ht="15.95" customHeight="1" x14ac:dyDescent="0.15">
      <c r="B25" s="424"/>
      <c r="C25" s="433"/>
      <c r="D25" s="434"/>
      <c r="E25" s="435" t="s">
        <v>127</v>
      </c>
      <c r="F25" s="436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5">
        <f t="shared" ref="S25:S27" si="8">IFERROR(SUM(G25:R25)/COUNT(G25:R25),0)</f>
        <v>0</v>
      </c>
      <c r="T25" s="429"/>
      <c r="U25" s="430"/>
    </row>
    <row r="26" spans="2:22" ht="15.95" customHeight="1" x14ac:dyDescent="0.15">
      <c r="B26" s="424"/>
      <c r="C26" s="431" t="s">
        <v>129</v>
      </c>
      <c r="D26" s="432"/>
      <c r="E26" s="435" t="s">
        <v>126</v>
      </c>
      <c r="F26" s="436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20">
        <f t="shared" si="8"/>
        <v>0</v>
      </c>
      <c r="T26" s="429"/>
      <c r="U26" s="430"/>
    </row>
    <row r="27" spans="2:22" ht="15.95" customHeight="1" x14ac:dyDescent="0.15">
      <c r="B27" s="424"/>
      <c r="C27" s="433"/>
      <c r="D27" s="434"/>
      <c r="E27" s="435" t="s">
        <v>127</v>
      </c>
      <c r="F27" s="436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5">
        <f t="shared" si="8"/>
        <v>0</v>
      </c>
      <c r="T27" s="429"/>
      <c r="U27" s="430"/>
    </row>
    <row r="28" spans="2:22" ht="15.95" customHeight="1" x14ac:dyDescent="0.15">
      <c r="B28" s="424"/>
      <c r="C28" s="437" t="s">
        <v>66</v>
      </c>
      <c r="D28" s="438"/>
      <c r="E28" s="121"/>
      <c r="F28" s="122" t="s">
        <v>67</v>
      </c>
      <c r="G28" s="123">
        <f>+G23*(1-$E$28)</f>
        <v>0</v>
      </c>
      <c r="H28" s="123">
        <f t="shared" ref="H28:R28" si="9">+H23*(1-$E$28)</f>
        <v>0</v>
      </c>
      <c r="I28" s="123">
        <f t="shared" si="9"/>
        <v>0</v>
      </c>
      <c r="J28" s="123">
        <f t="shared" si="9"/>
        <v>0</v>
      </c>
      <c r="K28" s="123">
        <f t="shared" si="9"/>
        <v>0</v>
      </c>
      <c r="L28" s="123">
        <f t="shared" si="9"/>
        <v>0</v>
      </c>
      <c r="M28" s="123">
        <f t="shared" si="9"/>
        <v>0</v>
      </c>
      <c r="N28" s="123">
        <f t="shared" si="9"/>
        <v>0</v>
      </c>
      <c r="O28" s="123">
        <f t="shared" si="9"/>
        <v>0</v>
      </c>
      <c r="P28" s="123">
        <f t="shared" si="9"/>
        <v>0</v>
      </c>
      <c r="Q28" s="123">
        <f t="shared" si="9"/>
        <v>0</v>
      </c>
      <c r="R28" s="123">
        <f t="shared" si="9"/>
        <v>0</v>
      </c>
      <c r="S28" s="123">
        <f>SUM(G28:R28)</f>
        <v>0</v>
      </c>
      <c r="T28" s="442"/>
      <c r="U28" s="443"/>
    </row>
    <row r="29" spans="2:22" ht="15.95" customHeight="1" x14ac:dyDescent="0.15">
      <c r="B29" s="439" t="s">
        <v>68</v>
      </c>
      <c r="C29" s="439"/>
      <c r="D29" s="439"/>
      <c r="E29" s="439"/>
      <c r="F29" s="439"/>
      <c r="G29" s="124">
        <f t="shared" ref="G29:R29" si="10">+G23+G17+G11</f>
        <v>0</v>
      </c>
      <c r="H29" s="124">
        <f t="shared" si="10"/>
        <v>0</v>
      </c>
      <c r="I29" s="124">
        <f t="shared" si="10"/>
        <v>0</v>
      </c>
      <c r="J29" s="124">
        <f t="shared" si="10"/>
        <v>0</v>
      </c>
      <c r="K29" s="124">
        <f t="shared" si="10"/>
        <v>0</v>
      </c>
      <c r="L29" s="124">
        <f t="shared" si="10"/>
        <v>0</v>
      </c>
      <c r="M29" s="124">
        <f t="shared" si="10"/>
        <v>0</v>
      </c>
      <c r="N29" s="124">
        <f t="shared" si="10"/>
        <v>0</v>
      </c>
      <c r="O29" s="124">
        <f t="shared" si="10"/>
        <v>0</v>
      </c>
      <c r="P29" s="124">
        <f t="shared" si="10"/>
        <v>0</v>
      </c>
      <c r="Q29" s="124">
        <f t="shared" si="10"/>
        <v>0</v>
      </c>
      <c r="R29" s="124">
        <f t="shared" si="10"/>
        <v>0</v>
      </c>
      <c r="S29" s="102">
        <f>SUM(G29:R29)</f>
        <v>0</v>
      </c>
      <c r="T29" s="440"/>
      <c r="U29" s="441"/>
    </row>
    <row r="30" spans="2:22" ht="15.95" customHeight="1" x14ac:dyDescent="0.15">
      <c r="B30" s="419" t="s">
        <v>69</v>
      </c>
      <c r="C30" s="419"/>
      <c r="D30" s="419"/>
      <c r="E30" s="125" t="e">
        <f>1-S30/S29</f>
        <v>#DIV/0!</v>
      </c>
      <c r="F30" s="122" t="s">
        <v>67</v>
      </c>
      <c r="G30" s="123">
        <f>+G16+G22+G28</f>
        <v>0</v>
      </c>
      <c r="H30" s="123">
        <f t="shared" ref="H30:R30" si="11">+H16+H22+H28</f>
        <v>0</v>
      </c>
      <c r="I30" s="123">
        <f t="shared" si="11"/>
        <v>0</v>
      </c>
      <c r="J30" s="123">
        <f t="shared" si="11"/>
        <v>0</v>
      </c>
      <c r="K30" s="123">
        <f t="shared" si="11"/>
        <v>0</v>
      </c>
      <c r="L30" s="123">
        <f t="shared" si="11"/>
        <v>0</v>
      </c>
      <c r="M30" s="123">
        <f t="shared" si="11"/>
        <v>0</v>
      </c>
      <c r="N30" s="123">
        <f t="shared" si="11"/>
        <v>0</v>
      </c>
      <c r="O30" s="123">
        <f t="shared" si="11"/>
        <v>0</v>
      </c>
      <c r="P30" s="123">
        <f t="shared" si="11"/>
        <v>0</v>
      </c>
      <c r="Q30" s="123">
        <f t="shared" si="11"/>
        <v>0</v>
      </c>
      <c r="R30" s="123">
        <f t="shared" si="11"/>
        <v>0</v>
      </c>
      <c r="S30" s="123">
        <f>SUM(G30:R30)</f>
        <v>0</v>
      </c>
      <c r="T30" s="442"/>
      <c r="U30" s="443"/>
    </row>
    <row r="31" spans="2:22" ht="17.25" customHeight="1" x14ac:dyDescent="0.15">
      <c r="B31" s="126"/>
      <c r="C31" s="126"/>
      <c r="D31" s="126"/>
      <c r="E31" s="126"/>
      <c r="F31" s="126"/>
      <c r="G31" s="127"/>
      <c r="H31" s="128"/>
      <c r="I31" s="129"/>
      <c r="J31" s="129"/>
      <c r="K31" s="129"/>
      <c r="L31" s="129"/>
      <c r="M31" s="130"/>
      <c r="N31" s="130"/>
      <c r="O31" s="130"/>
      <c r="P31" s="130"/>
      <c r="Q31" s="130"/>
      <c r="R31" s="131"/>
      <c r="S31" s="131"/>
      <c r="T31" s="132"/>
      <c r="U31" s="133"/>
    </row>
    <row r="32" spans="2:22" ht="15.95" customHeight="1" x14ac:dyDescent="0.15">
      <c r="B32" s="400" t="s">
        <v>50</v>
      </c>
      <c r="C32" s="400"/>
      <c r="D32" s="400"/>
      <c r="E32" s="400"/>
      <c r="F32" s="400"/>
      <c r="G32" s="110" t="s">
        <v>184</v>
      </c>
      <c r="H32" s="110" t="s">
        <v>185</v>
      </c>
      <c r="I32" s="110" t="s">
        <v>186</v>
      </c>
      <c r="J32" s="110" t="s">
        <v>187</v>
      </c>
      <c r="K32" s="110" t="s">
        <v>188</v>
      </c>
      <c r="L32" s="110" t="s">
        <v>189</v>
      </c>
      <c r="M32" s="110" t="s">
        <v>190</v>
      </c>
      <c r="N32" s="110" t="s">
        <v>191</v>
      </c>
      <c r="O32" s="110" t="s">
        <v>192</v>
      </c>
      <c r="P32" s="110" t="s">
        <v>193</v>
      </c>
      <c r="Q32" s="110" t="s">
        <v>194</v>
      </c>
      <c r="R32" s="110" t="s">
        <v>195</v>
      </c>
      <c r="S32" s="401" t="s">
        <v>196</v>
      </c>
      <c r="T32" s="403" t="s">
        <v>50</v>
      </c>
      <c r="U32" s="404"/>
    </row>
    <row r="33" spans="2:21" ht="15.95" customHeight="1" x14ac:dyDescent="0.15">
      <c r="B33" s="400"/>
      <c r="C33" s="400"/>
      <c r="D33" s="400"/>
      <c r="E33" s="400"/>
      <c r="F33" s="400"/>
      <c r="G33" s="111">
        <f>G7</f>
        <v>0</v>
      </c>
      <c r="H33" s="111">
        <f t="shared" ref="H33:R33" si="12">H7</f>
        <v>0</v>
      </c>
      <c r="I33" s="111">
        <f t="shared" si="12"/>
        <v>0</v>
      </c>
      <c r="J33" s="111">
        <f t="shared" si="12"/>
        <v>0</v>
      </c>
      <c r="K33" s="111">
        <f t="shared" si="12"/>
        <v>0</v>
      </c>
      <c r="L33" s="111">
        <f t="shared" si="12"/>
        <v>0</v>
      </c>
      <c r="M33" s="111">
        <f t="shared" si="12"/>
        <v>0</v>
      </c>
      <c r="N33" s="111">
        <f t="shared" si="12"/>
        <v>0</v>
      </c>
      <c r="O33" s="111">
        <f t="shared" si="12"/>
        <v>0</v>
      </c>
      <c r="P33" s="111">
        <f t="shared" si="12"/>
        <v>0</v>
      </c>
      <c r="Q33" s="111">
        <f t="shared" si="12"/>
        <v>0</v>
      </c>
      <c r="R33" s="111">
        <f t="shared" si="12"/>
        <v>0</v>
      </c>
      <c r="S33" s="402"/>
      <c r="T33" s="405"/>
      <c r="U33" s="406"/>
    </row>
    <row r="34" spans="2:21" ht="15.95" customHeight="1" x14ac:dyDescent="0.15">
      <c r="B34" s="456" t="s">
        <v>70</v>
      </c>
      <c r="C34" s="448" t="s">
        <v>20</v>
      </c>
      <c r="D34" s="447" t="s">
        <v>71</v>
      </c>
      <c r="E34" s="447"/>
      <c r="F34" s="447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5">
        <f>SUM(G34:R34)</f>
        <v>0</v>
      </c>
      <c r="T34" s="420"/>
      <c r="U34" s="420"/>
    </row>
    <row r="35" spans="2:21" ht="15.95" customHeight="1" x14ac:dyDescent="0.15">
      <c r="B35" s="457"/>
      <c r="C35" s="448"/>
      <c r="D35" s="447" t="s">
        <v>72</v>
      </c>
      <c r="E35" s="447"/>
      <c r="F35" s="447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5">
        <f>SUM(G35:R35)</f>
        <v>0</v>
      </c>
      <c r="T35" s="420"/>
      <c r="U35" s="420"/>
    </row>
    <row r="36" spans="2:21" ht="15.95" customHeight="1" x14ac:dyDescent="0.15">
      <c r="B36" s="457"/>
      <c r="C36" s="448"/>
      <c r="D36" s="444" t="s">
        <v>73</v>
      </c>
      <c r="E36" s="445"/>
      <c r="F36" s="446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5">
        <f>SUM(G36:R36)</f>
        <v>0</v>
      </c>
      <c r="T36" s="420"/>
      <c r="U36" s="420"/>
    </row>
    <row r="37" spans="2:21" ht="15.95" customHeight="1" x14ac:dyDescent="0.15">
      <c r="B37" s="457"/>
      <c r="C37" s="448"/>
      <c r="D37" s="449" t="s">
        <v>148</v>
      </c>
      <c r="E37" s="450"/>
      <c r="F37" s="134" t="s">
        <v>74</v>
      </c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20">
        <f t="shared" ref="S37:S39" si="13">IFERROR(SUM(G37:R37)/COUNT(G37:R37),0)</f>
        <v>0</v>
      </c>
      <c r="T37" s="429"/>
      <c r="U37" s="430"/>
    </row>
    <row r="38" spans="2:21" ht="15.95" customHeight="1" x14ac:dyDescent="0.15">
      <c r="B38" s="457"/>
      <c r="C38" s="448"/>
      <c r="D38" s="451"/>
      <c r="E38" s="452"/>
      <c r="F38" s="134" t="s">
        <v>75</v>
      </c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20">
        <f t="shared" si="13"/>
        <v>0</v>
      </c>
      <c r="T38" s="429"/>
      <c r="U38" s="430"/>
    </row>
    <row r="39" spans="2:21" ht="15.95" customHeight="1" x14ac:dyDescent="0.15">
      <c r="B39" s="457"/>
      <c r="C39" s="448"/>
      <c r="D39" s="453"/>
      <c r="E39" s="454"/>
      <c r="F39" s="134" t="s">
        <v>76</v>
      </c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20">
        <f t="shared" si="13"/>
        <v>0</v>
      </c>
      <c r="T39" s="429"/>
      <c r="U39" s="430"/>
    </row>
    <row r="40" spans="2:21" ht="15.95" customHeight="1" x14ac:dyDescent="0.15">
      <c r="B40" s="457"/>
      <c r="C40" s="448"/>
      <c r="D40" s="444" t="s">
        <v>64</v>
      </c>
      <c r="E40" s="445"/>
      <c r="F40" s="446"/>
      <c r="G40" s="105">
        <f>+G37*G38*G39*G10</f>
        <v>0</v>
      </c>
      <c r="H40" s="105">
        <f t="shared" ref="H40:R40" si="14">+H37*H38*H39*H10</f>
        <v>0</v>
      </c>
      <c r="I40" s="105">
        <f t="shared" si="14"/>
        <v>0</v>
      </c>
      <c r="J40" s="105">
        <f t="shared" si="14"/>
        <v>0</v>
      </c>
      <c r="K40" s="105">
        <f t="shared" si="14"/>
        <v>0</v>
      </c>
      <c r="L40" s="105">
        <f t="shared" si="14"/>
        <v>0</v>
      </c>
      <c r="M40" s="105">
        <f t="shared" si="14"/>
        <v>0</v>
      </c>
      <c r="N40" s="105">
        <f t="shared" si="14"/>
        <v>0</v>
      </c>
      <c r="O40" s="105">
        <f t="shared" si="14"/>
        <v>0</v>
      </c>
      <c r="P40" s="105">
        <f t="shared" si="14"/>
        <v>0</v>
      </c>
      <c r="Q40" s="105">
        <f t="shared" si="14"/>
        <v>0</v>
      </c>
      <c r="R40" s="105">
        <f t="shared" si="14"/>
        <v>0</v>
      </c>
      <c r="S40" s="105">
        <f>SUM(G40:R40)</f>
        <v>0</v>
      </c>
      <c r="T40" s="442"/>
      <c r="U40" s="443"/>
    </row>
    <row r="41" spans="2:21" ht="15.95" customHeight="1" x14ac:dyDescent="0.15">
      <c r="B41" s="457"/>
      <c r="C41" s="448"/>
      <c r="D41" s="447" t="s">
        <v>77</v>
      </c>
      <c r="E41" s="447"/>
      <c r="F41" s="447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5">
        <f>SUM(G41:R41)</f>
        <v>0</v>
      </c>
      <c r="T41" s="420"/>
      <c r="U41" s="420"/>
    </row>
    <row r="42" spans="2:21" ht="15.95" customHeight="1" x14ac:dyDescent="0.15">
      <c r="B42" s="457"/>
      <c r="C42" s="400" t="s">
        <v>78</v>
      </c>
      <c r="D42" s="400"/>
      <c r="E42" s="400"/>
      <c r="F42" s="400"/>
      <c r="G42" s="102">
        <f>SUM(G34:G36)+SUM(G40:G41)</f>
        <v>0</v>
      </c>
      <c r="H42" s="102">
        <f t="shared" ref="H42:P42" si="15">SUM(H34:H36)+SUM(H40:H41)</f>
        <v>0</v>
      </c>
      <c r="I42" s="102">
        <f t="shared" si="15"/>
        <v>0</v>
      </c>
      <c r="J42" s="102">
        <f t="shared" si="15"/>
        <v>0</v>
      </c>
      <c r="K42" s="102">
        <f t="shared" si="15"/>
        <v>0</v>
      </c>
      <c r="L42" s="102">
        <f t="shared" si="15"/>
        <v>0</v>
      </c>
      <c r="M42" s="102">
        <f t="shared" si="15"/>
        <v>0</v>
      </c>
      <c r="N42" s="102">
        <f t="shared" si="15"/>
        <v>0</v>
      </c>
      <c r="O42" s="102">
        <f t="shared" si="15"/>
        <v>0</v>
      </c>
      <c r="P42" s="102">
        <f t="shared" si="15"/>
        <v>0</v>
      </c>
      <c r="Q42" s="102">
        <f>SUM(Q34:Q36)+SUM(Q40:Q41)</f>
        <v>0</v>
      </c>
      <c r="R42" s="102">
        <f>SUM(R34:R36)+SUM(R40:R41)</f>
        <v>0</v>
      </c>
      <c r="S42" s="102">
        <f>SUM(G42:R42)</f>
        <v>0</v>
      </c>
      <c r="T42" s="420"/>
      <c r="U42" s="420"/>
    </row>
    <row r="43" spans="2:21" ht="15.95" customHeight="1" x14ac:dyDescent="0.15">
      <c r="B43" s="457"/>
      <c r="C43" s="448" t="s">
        <v>21</v>
      </c>
      <c r="D43" s="419" t="s">
        <v>79</v>
      </c>
      <c r="E43" s="419"/>
      <c r="F43" s="419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5">
        <f>SUM(G43:R43)</f>
        <v>0</v>
      </c>
      <c r="T43" s="420"/>
      <c r="U43" s="420"/>
    </row>
    <row r="44" spans="2:21" ht="15.95" customHeight="1" x14ac:dyDescent="0.15">
      <c r="B44" s="457"/>
      <c r="C44" s="448"/>
      <c r="D44" s="419" t="s">
        <v>80</v>
      </c>
      <c r="E44" s="419"/>
      <c r="F44" s="419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5">
        <f t="shared" ref="S44:S50" si="16">SUM(G44:R44)</f>
        <v>0</v>
      </c>
      <c r="T44" s="420"/>
      <c r="U44" s="420"/>
    </row>
    <row r="45" spans="2:21" ht="15.95" customHeight="1" x14ac:dyDescent="0.15">
      <c r="B45" s="457"/>
      <c r="C45" s="448"/>
      <c r="D45" s="419" t="s">
        <v>81</v>
      </c>
      <c r="E45" s="419"/>
      <c r="F45" s="419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5">
        <f t="shared" si="16"/>
        <v>0</v>
      </c>
      <c r="T45" s="420"/>
      <c r="U45" s="420"/>
    </row>
    <row r="46" spans="2:21" ht="15.95" customHeight="1" x14ac:dyDescent="0.15">
      <c r="B46" s="457"/>
      <c r="C46" s="448"/>
      <c r="D46" s="419" t="s">
        <v>149</v>
      </c>
      <c r="E46" s="419"/>
      <c r="F46" s="419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5">
        <f t="shared" si="16"/>
        <v>0</v>
      </c>
      <c r="T46" s="420"/>
      <c r="U46" s="420"/>
    </row>
    <row r="47" spans="2:21" ht="15.95" customHeight="1" x14ac:dyDescent="0.15">
      <c r="B47" s="457"/>
      <c r="C47" s="448"/>
      <c r="D47" s="455" t="s">
        <v>82</v>
      </c>
      <c r="E47" s="455"/>
      <c r="F47" s="455"/>
      <c r="G47" s="136">
        <f>収支計画!$J$27</f>
        <v>0</v>
      </c>
      <c r="H47" s="136">
        <f>+G47</f>
        <v>0</v>
      </c>
      <c r="I47" s="136">
        <f>+H47</f>
        <v>0</v>
      </c>
      <c r="J47" s="136">
        <f t="shared" ref="J47" si="17">+I47</f>
        <v>0</v>
      </c>
      <c r="K47" s="136">
        <f t="shared" ref="K47" si="18">+J47</f>
        <v>0</v>
      </c>
      <c r="L47" s="136">
        <f t="shared" ref="L47" si="19">+K47</f>
        <v>0</v>
      </c>
      <c r="M47" s="136">
        <f t="shared" ref="M47" si="20">+L47</f>
        <v>0</v>
      </c>
      <c r="N47" s="136">
        <f t="shared" ref="N47" si="21">+M47</f>
        <v>0</v>
      </c>
      <c r="O47" s="136">
        <f t="shared" ref="O47" si="22">+N47</f>
        <v>0</v>
      </c>
      <c r="P47" s="136">
        <f t="shared" ref="P47" si="23">+O47</f>
        <v>0</v>
      </c>
      <c r="Q47" s="136">
        <f t="shared" ref="Q47" si="24">+P47</f>
        <v>0</v>
      </c>
      <c r="R47" s="136">
        <f t="shared" ref="R47" si="25">+Q47</f>
        <v>0</v>
      </c>
      <c r="S47" s="105">
        <f t="shared" si="16"/>
        <v>0</v>
      </c>
      <c r="T47" s="420"/>
      <c r="U47" s="420"/>
    </row>
    <row r="48" spans="2:21" ht="15.95" customHeight="1" x14ac:dyDescent="0.15">
      <c r="B48" s="457"/>
      <c r="C48" s="448"/>
      <c r="D48" s="419"/>
      <c r="E48" s="419"/>
      <c r="F48" s="419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5">
        <f t="shared" si="16"/>
        <v>0</v>
      </c>
      <c r="T48" s="420"/>
      <c r="U48" s="420"/>
    </row>
    <row r="49" spans="2:21" ht="15.95" customHeight="1" x14ac:dyDescent="0.15">
      <c r="B49" s="457"/>
      <c r="C49" s="448"/>
      <c r="D49" s="419"/>
      <c r="E49" s="419"/>
      <c r="F49" s="419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5">
        <f t="shared" ref="S49" si="26">SUM(G49:R49)</f>
        <v>0</v>
      </c>
      <c r="T49" s="420"/>
      <c r="U49" s="420"/>
    </row>
    <row r="50" spans="2:21" ht="15.95" customHeight="1" x14ac:dyDescent="0.15">
      <c r="B50" s="457"/>
      <c r="C50" s="448"/>
      <c r="D50" s="419" t="s">
        <v>108</v>
      </c>
      <c r="E50" s="419"/>
      <c r="F50" s="419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5">
        <f t="shared" si="16"/>
        <v>0</v>
      </c>
      <c r="T50" s="420"/>
      <c r="U50" s="420"/>
    </row>
    <row r="51" spans="2:21" ht="15.95" customHeight="1" x14ac:dyDescent="0.15">
      <c r="B51" s="457"/>
      <c r="C51" s="400" t="s">
        <v>78</v>
      </c>
      <c r="D51" s="400"/>
      <c r="E51" s="400"/>
      <c r="F51" s="400"/>
      <c r="G51" s="102">
        <f>SUM(G43:G50)</f>
        <v>0</v>
      </c>
      <c r="H51" s="102">
        <f t="shared" ref="H51:R51" si="27">SUM(H43:H50)</f>
        <v>0</v>
      </c>
      <c r="I51" s="102">
        <f t="shared" si="27"/>
        <v>0</v>
      </c>
      <c r="J51" s="102">
        <f t="shared" si="27"/>
        <v>0</v>
      </c>
      <c r="K51" s="102">
        <f t="shared" si="27"/>
        <v>0</v>
      </c>
      <c r="L51" s="102">
        <f t="shared" si="27"/>
        <v>0</v>
      </c>
      <c r="M51" s="102">
        <f t="shared" si="27"/>
        <v>0</v>
      </c>
      <c r="N51" s="102">
        <f t="shared" si="27"/>
        <v>0</v>
      </c>
      <c r="O51" s="102">
        <f t="shared" si="27"/>
        <v>0</v>
      </c>
      <c r="P51" s="102">
        <f t="shared" si="27"/>
        <v>0</v>
      </c>
      <c r="Q51" s="102">
        <f t="shared" si="27"/>
        <v>0</v>
      </c>
      <c r="R51" s="102">
        <f t="shared" si="27"/>
        <v>0</v>
      </c>
      <c r="S51" s="102">
        <f>SUM(G51:R51)</f>
        <v>0</v>
      </c>
      <c r="T51" s="420"/>
      <c r="U51" s="420"/>
    </row>
    <row r="52" spans="2:21" ht="15.95" customHeight="1" x14ac:dyDescent="0.15">
      <c r="B52" s="457"/>
      <c r="C52" s="448" t="s">
        <v>10</v>
      </c>
      <c r="D52" s="419" t="s">
        <v>83</v>
      </c>
      <c r="E52" s="419"/>
      <c r="F52" s="419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5">
        <f t="shared" ref="S52:S58" si="28">SUM(G52:R52)</f>
        <v>0</v>
      </c>
      <c r="T52" s="420"/>
      <c r="U52" s="420"/>
    </row>
    <row r="53" spans="2:21" ht="15.95" customHeight="1" x14ac:dyDescent="0.15">
      <c r="B53" s="457"/>
      <c r="C53" s="448"/>
      <c r="D53" s="419" t="s">
        <v>84</v>
      </c>
      <c r="E53" s="419"/>
      <c r="F53" s="419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5">
        <f t="shared" si="28"/>
        <v>0</v>
      </c>
      <c r="T53" s="420"/>
      <c r="U53" s="420"/>
    </row>
    <row r="54" spans="2:21" ht="15.95" customHeight="1" x14ac:dyDescent="0.15">
      <c r="B54" s="457"/>
      <c r="C54" s="448"/>
      <c r="D54" s="419" t="s">
        <v>85</v>
      </c>
      <c r="E54" s="419"/>
      <c r="F54" s="419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5">
        <f t="shared" si="28"/>
        <v>0</v>
      </c>
      <c r="T54" s="420"/>
      <c r="U54" s="420"/>
    </row>
    <row r="55" spans="2:21" ht="15.95" customHeight="1" x14ac:dyDescent="0.15">
      <c r="B55" s="457"/>
      <c r="C55" s="448"/>
      <c r="D55" s="419" t="s">
        <v>86</v>
      </c>
      <c r="E55" s="419"/>
      <c r="F55" s="419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5">
        <f t="shared" si="28"/>
        <v>0</v>
      </c>
      <c r="T55" s="420"/>
      <c r="U55" s="420"/>
    </row>
    <row r="56" spans="2:21" ht="15.95" customHeight="1" x14ac:dyDescent="0.15">
      <c r="B56" s="457"/>
      <c r="C56" s="448"/>
      <c r="D56" s="437" t="s">
        <v>87</v>
      </c>
      <c r="E56" s="438"/>
      <c r="F56" s="137"/>
      <c r="G56" s="105">
        <f>+G77*$F$56</f>
        <v>0</v>
      </c>
      <c r="H56" s="105">
        <f t="shared" ref="H56:R56" si="29">+H77*$F$56</f>
        <v>0</v>
      </c>
      <c r="I56" s="105">
        <f t="shared" si="29"/>
        <v>0</v>
      </c>
      <c r="J56" s="105">
        <f t="shared" si="29"/>
        <v>0</v>
      </c>
      <c r="K56" s="105">
        <f t="shared" si="29"/>
        <v>0</v>
      </c>
      <c r="L56" s="105">
        <f t="shared" si="29"/>
        <v>0</v>
      </c>
      <c r="M56" s="105">
        <f t="shared" si="29"/>
        <v>0</v>
      </c>
      <c r="N56" s="105">
        <f t="shared" si="29"/>
        <v>0</v>
      </c>
      <c r="O56" s="105">
        <f t="shared" si="29"/>
        <v>0</v>
      </c>
      <c r="P56" s="105">
        <f t="shared" si="29"/>
        <v>0</v>
      </c>
      <c r="Q56" s="105">
        <f t="shared" si="29"/>
        <v>0</v>
      </c>
      <c r="R56" s="105">
        <f t="shared" si="29"/>
        <v>0</v>
      </c>
      <c r="S56" s="105">
        <f t="shared" si="28"/>
        <v>0</v>
      </c>
      <c r="T56" s="420"/>
      <c r="U56" s="420"/>
    </row>
    <row r="57" spans="2:21" ht="15.95" customHeight="1" x14ac:dyDescent="0.15">
      <c r="B57" s="457"/>
      <c r="C57" s="448"/>
      <c r="D57" s="419" t="s">
        <v>88</v>
      </c>
      <c r="E57" s="419"/>
      <c r="F57" s="419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5">
        <f t="shared" si="28"/>
        <v>0</v>
      </c>
      <c r="T57" s="420"/>
      <c r="U57" s="420"/>
    </row>
    <row r="58" spans="2:21" ht="15.95" customHeight="1" x14ac:dyDescent="0.15">
      <c r="B58" s="457"/>
      <c r="C58" s="448"/>
      <c r="D58" s="455" t="s">
        <v>90</v>
      </c>
      <c r="E58" s="455"/>
      <c r="F58" s="455"/>
      <c r="G58" s="136">
        <f>収支計画!AD27</f>
        <v>0</v>
      </c>
      <c r="H58" s="136">
        <f>+G58</f>
        <v>0</v>
      </c>
      <c r="I58" s="136">
        <f>+H58</f>
        <v>0</v>
      </c>
      <c r="J58" s="136">
        <f t="shared" ref="J58:R58" si="30">+I58</f>
        <v>0</v>
      </c>
      <c r="K58" s="136">
        <f t="shared" si="30"/>
        <v>0</v>
      </c>
      <c r="L58" s="136">
        <f t="shared" si="30"/>
        <v>0</v>
      </c>
      <c r="M58" s="136">
        <f t="shared" si="30"/>
        <v>0</v>
      </c>
      <c r="N58" s="136">
        <f t="shared" si="30"/>
        <v>0</v>
      </c>
      <c r="O58" s="136">
        <f t="shared" si="30"/>
        <v>0</v>
      </c>
      <c r="P58" s="136">
        <f t="shared" si="30"/>
        <v>0</v>
      </c>
      <c r="Q58" s="136">
        <f t="shared" si="30"/>
        <v>0</v>
      </c>
      <c r="R58" s="136">
        <f t="shared" si="30"/>
        <v>0</v>
      </c>
      <c r="S58" s="105">
        <f t="shared" si="28"/>
        <v>0</v>
      </c>
      <c r="T58" s="420"/>
      <c r="U58" s="420"/>
    </row>
    <row r="59" spans="2:21" ht="15.95" customHeight="1" x14ac:dyDescent="0.15">
      <c r="B59" s="457"/>
      <c r="C59" s="448"/>
      <c r="D59" s="416" t="s">
        <v>22</v>
      </c>
      <c r="E59" s="416"/>
      <c r="F59" s="416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5">
        <f t="shared" ref="S59:S66" si="31">SUM(G59:R59)</f>
        <v>0</v>
      </c>
      <c r="T59" s="420"/>
      <c r="U59" s="420"/>
    </row>
    <row r="60" spans="2:21" ht="15.95" customHeight="1" x14ac:dyDescent="0.15">
      <c r="B60" s="457"/>
      <c r="C60" s="448"/>
      <c r="D60" s="419" t="s">
        <v>89</v>
      </c>
      <c r="E60" s="419"/>
      <c r="F60" s="419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5">
        <f t="shared" si="31"/>
        <v>0</v>
      </c>
      <c r="T60" s="420"/>
      <c r="U60" s="420"/>
    </row>
    <row r="61" spans="2:21" ht="15.95" customHeight="1" x14ac:dyDescent="0.15">
      <c r="B61" s="457"/>
      <c r="C61" s="448"/>
      <c r="D61" s="416"/>
      <c r="E61" s="416"/>
      <c r="F61" s="416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5">
        <f t="shared" si="31"/>
        <v>0</v>
      </c>
      <c r="T61" s="420"/>
      <c r="U61" s="420"/>
    </row>
    <row r="62" spans="2:21" ht="15.95" customHeight="1" x14ac:dyDescent="0.15">
      <c r="B62" s="457"/>
      <c r="C62" s="448"/>
      <c r="D62" s="416"/>
      <c r="E62" s="416"/>
      <c r="F62" s="416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5">
        <f t="shared" si="31"/>
        <v>0</v>
      </c>
      <c r="T62" s="420"/>
      <c r="U62" s="420"/>
    </row>
    <row r="63" spans="2:21" ht="15.95" customHeight="1" x14ac:dyDescent="0.15">
      <c r="B63" s="457"/>
      <c r="C63" s="448"/>
      <c r="D63" s="416"/>
      <c r="E63" s="416"/>
      <c r="F63" s="416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5">
        <f t="shared" si="31"/>
        <v>0</v>
      </c>
      <c r="T63" s="420"/>
      <c r="U63" s="420"/>
    </row>
    <row r="64" spans="2:21" ht="15.95" customHeight="1" x14ac:dyDescent="0.15">
      <c r="B64" s="457"/>
      <c r="C64" s="448"/>
      <c r="D64" s="437" t="s">
        <v>91</v>
      </c>
      <c r="E64" s="438"/>
      <c r="F64" s="137"/>
      <c r="G64" s="105">
        <f>+G29*$F$64</f>
        <v>0</v>
      </c>
      <c r="H64" s="105">
        <f t="shared" ref="H64:R64" si="32">+H29*$F$64</f>
        <v>0</v>
      </c>
      <c r="I64" s="105">
        <f t="shared" si="32"/>
        <v>0</v>
      </c>
      <c r="J64" s="105">
        <f t="shared" si="32"/>
        <v>0</v>
      </c>
      <c r="K64" s="105">
        <f t="shared" si="32"/>
        <v>0</v>
      </c>
      <c r="L64" s="105">
        <f t="shared" si="32"/>
        <v>0</v>
      </c>
      <c r="M64" s="105">
        <f t="shared" si="32"/>
        <v>0</v>
      </c>
      <c r="N64" s="105">
        <f t="shared" si="32"/>
        <v>0</v>
      </c>
      <c r="O64" s="105">
        <f t="shared" si="32"/>
        <v>0</v>
      </c>
      <c r="P64" s="105">
        <f t="shared" si="32"/>
        <v>0</v>
      </c>
      <c r="Q64" s="105">
        <f t="shared" si="32"/>
        <v>0</v>
      </c>
      <c r="R64" s="105">
        <f t="shared" si="32"/>
        <v>0</v>
      </c>
      <c r="S64" s="105">
        <f t="shared" si="31"/>
        <v>0</v>
      </c>
      <c r="T64" s="420"/>
      <c r="U64" s="420"/>
    </row>
    <row r="65" spans="2:21" ht="15.95" customHeight="1" x14ac:dyDescent="0.15">
      <c r="B65" s="458"/>
      <c r="C65" s="461" t="s">
        <v>78</v>
      </c>
      <c r="D65" s="462"/>
      <c r="E65" s="462"/>
      <c r="F65" s="463"/>
      <c r="G65" s="102">
        <f t="shared" ref="G65:R65" si="33">SUM(G52:G64)</f>
        <v>0</v>
      </c>
      <c r="H65" s="102">
        <f t="shared" si="33"/>
        <v>0</v>
      </c>
      <c r="I65" s="102">
        <f t="shared" si="33"/>
        <v>0</v>
      </c>
      <c r="J65" s="102">
        <f t="shared" si="33"/>
        <v>0</v>
      </c>
      <c r="K65" s="102">
        <f t="shared" si="33"/>
        <v>0</v>
      </c>
      <c r="L65" s="102">
        <f t="shared" si="33"/>
        <v>0</v>
      </c>
      <c r="M65" s="102">
        <f t="shared" si="33"/>
        <v>0</v>
      </c>
      <c r="N65" s="102">
        <f t="shared" si="33"/>
        <v>0</v>
      </c>
      <c r="O65" s="102">
        <f t="shared" si="33"/>
        <v>0</v>
      </c>
      <c r="P65" s="102">
        <f t="shared" si="33"/>
        <v>0</v>
      </c>
      <c r="Q65" s="102">
        <f t="shared" si="33"/>
        <v>0</v>
      </c>
      <c r="R65" s="102">
        <f t="shared" si="33"/>
        <v>0</v>
      </c>
      <c r="S65" s="102">
        <f t="shared" si="31"/>
        <v>0</v>
      </c>
      <c r="T65" s="420"/>
      <c r="U65" s="420"/>
    </row>
    <row r="66" spans="2:21" ht="15.95" customHeight="1" x14ac:dyDescent="0.15">
      <c r="B66" s="400" t="s">
        <v>64</v>
      </c>
      <c r="C66" s="400"/>
      <c r="D66" s="400"/>
      <c r="E66" s="400"/>
      <c r="F66" s="400"/>
      <c r="G66" s="102">
        <f t="shared" ref="G66:R66" si="34">+G42+G51+G65</f>
        <v>0</v>
      </c>
      <c r="H66" s="102">
        <f t="shared" si="34"/>
        <v>0</v>
      </c>
      <c r="I66" s="102">
        <f t="shared" si="34"/>
        <v>0</v>
      </c>
      <c r="J66" s="102">
        <f t="shared" si="34"/>
        <v>0</v>
      </c>
      <c r="K66" s="102">
        <f t="shared" si="34"/>
        <v>0</v>
      </c>
      <c r="L66" s="102">
        <f t="shared" si="34"/>
        <v>0</v>
      </c>
      <c r="M66" s="102">
        <f t="shared" si="34"/>
        <v>0</v>
      </c>
      <c r="N66" s="102">
        <f t="shared" si="34"/>
        <v>0</v>
      </c>
      <c r="O66" s="102">
        <f t="shared" si="34"/>
        <v>0</v>
      </c>
      <c r="P66" s="102">
        <f t="shared" si="34"/>
        <v>0</v>
      </c>
      <c r="Q66" s="102">
        <f t="shared" si="34"/>
        <v>0</v>
      </c>
      <c r="R66" s="102">
        <f t="shared" si="34"/>
        <v>0</v>
      </c>
      <c r="S66" s="102">
        <f t="shared" si="31"/>
        <v>0</v>
      </c>
      <c r="T66" s="420"/>
      <c r="U66" s="420"/>
    </row>
    <row r="67" spans="2:21" ht="17.25" customHeight="1" x14ac:dyDescent="0.15">
      <c r="G67" s="38"/>
      <c r="H67" s="38"/>
      <c r="I67" s="38"/>
      <c r="J67" s="38"/>
      <c r="K67" s="37"/>
      <c r="L67" s="37"/>
      <c r="M67" s="38"/>
      <c r="N67" s="38"/>
      <c r="O67" s="38"/>
      <c r="P67" s="38"/>
      <c r="Q67" s="38"/>
      <c r="R67" s="36"/>
      <c r="S67" s="39"/>
      <c r="T67" s="40"/>
    </row>
    <row r="68" spans="2:21" ht="15.95" customHeight="1" x14ac:dyDescent="0.15">
      <c r="B68" s="400" t="s">
        <v>50</v>
      </c>
      <c r="C68" s="400"/>
      <c r="D68" s="400"/>
      <c r="E68" s="400"/>
      <c r="F68" s="400"/>
      <c r="G68" s="110" t="s">
        <v>184</v>
      </c>
      <c r="H68" s="110" t="s">
        <v>185</v>
      </c>
      <c r="I68" s="110" t="s">
        <v>186</v>
      </c>
      <c r="J68" s="110" t="s">
        <v>187</v>
      </c>
      <c r="K68" s="110" t="s">
        <v>188</v>
      </c>
      <c r="L68" s="110" t="s">
        <v>189</v>
      </c>
      <c r="M68" s="110" t="s">
        <v>190</v>
      </c>
      <c r="N68" s="110" t="s">
        <v>191</v>
      </c>
      <c r="O68" s="110" t="s">
        <v>192</v>
      </c>
      <c r="P68" s="110" t="s">
        <v>193</v>
      </c>
      <c r="Q68" s="110" t="s">
        <v>194</v>
      </c>
      <c r="R68" s="110" t="s">
        <v>195</v>
      </c>
      <c r="S68" s="401" t="s">
        <v>196</v>
      </c>
      <c r="T68" s="403" t="s">
        <v>50</v>
      </c>
      <c r="U68" s="404"/>
    </row>
    <row r="69" spans="2:21" ht="15.95" customHeight="1" x14ac:dyDescent="0.15">
      <c r="B69" s="400"/>
      <c r="C69" s="400"/>
      <c r="D69" s="400"/>
      <c r="E69" s="400"/>
      <c r="F69" s="400"/>
      <c r="G69" s="111">
        <f>G7</f>
        <v>0</v>
      </c>
      <c r="H69" s="111">
        <f t="shared" ref="H69:R69" si="35">H7</f>
        <v>0</v>
      </c>
      <c r="I69" s="111">
        <f t="shared" si="35"/>
        <v>0</v>
      </c>
      <c r="J69" s="111">
        <f t="shared" si="35"/>
        <v>0</v>
      </c>
      <c r="K69" s="111">
        <f t="shared" si="35"/>
        <v>0</v>
      </c>
      <c r="L69" s="111">
        <f t="shared" si="35"/>
        <v>0</v>
      </c>
      <c r="M69" s="111">
        <f t="shared" si="35"/>
        <v>0</v>
      </c>
      <c r="N69" s="111">
        <f t="shared" si="35"/>
        <v>0</v>
      </c>
      <c r="O69" s="111">
        <f t="shared" si="35"/>
        <v>0</v>
      </c>
      <c r="P69" s="111">
        <f t="shared" si="35"/>
        <v>0</v>
      </c>
      <c r="Q69" s="111">
        <f t="shared" si="35"/>
        <v>0</v>
      </c>
      <c r="R69" s="111">
        <f t="shared" si="35"/>
        <v>0</v>
      </c>
      <c r="S69" s="402"/>
      <c r="T69" s="405"/>
      <c r="U69" s="406"/>
    </row>
    <row r="70" spans="2:21" ht="15.95" customHeight="1" x14ac:dyDescent="0.15">
      <c r="B70" s="447" t="s">
        <v>11</v>
      </c>
      <c r="C70" s="447"/>
      <c r="D70" s="447"/>
      <c r="E70" s="400" t="s">
        <v>12</v>
      </c>
      <c r="F70" s="400"/>
      <c r="G70" s="102">
        <f>+G30-G66</f>
        <v>0</v>
      </c>
      <c r="H70" s="102">
        <f t="shared" ref="H70:R70" si="36">+H30-H66</f>
        <v>0</v>
      </c>
      <c r="I70" s="102">
        <f t="shared" si="36"/>
        <v>0</v>
      </c>
      <c r="J70" s="102">
        <f t="shared" si="36"/>
        <v>0</v>
      </c>
      <c r="K70" s="102">
        <f t="shared" si="36"/>
        <v>0</v>
      </c>
      <c r="L70" s="102">
        <f t="shared" si="36"/>
        <v>0</v>
      </c>
      <c r="M70" s="102">
        <f t="shared" si="36"/>
        <v>0</v>
      </c>
      <c r="N70" s="102">
        <f t="shared" si="36"/>
        <v>0</v>
      </c>
      <c r="O70" s="102">
        <f t="shared" si="36"/>
        <v>0</v>
      </c>
      <c r="P70" s="102">
        <f t="shared" si="36"/>
        <v>0</v>
      </c>
      <c r="Q70" s="102">
        <f t="shared" si="36"/>
        <v>0</v>
      </c>
      <c r="R70" s="102">
        <f t="shared" si="36"/>
        <v>0</v>
      </c>
      <c r="S70" s="102">
        <f>SUM(G70:R70)</f>
        <v>0</v>
      </c>
      <c r="T70" s="420"/>
      <c r="U70" s="420"/>
    </row>
    <row r="71" spans="2:21" ht="15.95" customHeight="1" x14ac:dyDescent="0.15">
      <c r="B71" s="447"/>
      <c r="C71" s="447"/>
      <c r="D71" s="447"/>
      <c r="E71" s="464" t="s">
        <v>92</v>
      </c>
      <c r="F71" s="464"/>
      <c r="G71" s="112">
        <f>IFERROR(+G70/$G$29,0)</f>
        <v>0</v>
      </c>
      <c r="H71" s="112">
        <f t="shared" ref="H71:S71" si="37">IFERROR(+H70/$G$29,0)</f>
        <v>0</v>
      </c>
      <c r="I71" s="112">
        <f t="shared" si="37"/>
        <v>0</v>
      </c>
      <c r="J71" s="112">
        <f t="shared" si="37"/>
        <v>0</v>
      </c>
      <c r="K71" s="112">
        <f t="shared" si="37"/>
        <v>0</v>
      </c>
      <c r="L71" s="112">
        <f t="shared" si="37"/>
        <v>0</v>
      </c>
      <c r="M71" s="112">
        <f t="shared" si="37"/>
        <v>0</v>
      </c>
      <c r="N71" s="112">
        <f t="shared" si="37"/>
        <v>0</v>
      </c>
      <c r="O71" s="112">
        <f t="shared" si="37"/>
        <v>0</v>
      </c>
      <c r="P71" s="112">
        <f t="shared" si="37"/>
        <v>0</v>
      </c>
      <c r="Q71" s="112">
        <f t="shared" si="37"/>
        <v>0</v>
      </c>
      <c r="R71" s="112">
        <f t="shared" si="37"/>
        <v>0</v>
      </c>
      <c r="S71" s="112">
        <f t="shared" si="37"/>
        <v>0</v>
      </c>
      <c r="T71" s="420"/>
      <c r="U71" s="420"/>
    </row>
    <row r="72" spans="2:21" ht="15.95" customHeight="1" x14ac:dyDescent="0.15"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0"/>
    </row>
    <row r="73" spans="2:21" ht="15.95" customHeight="1" x14ac:dyDescent="0.15">
      <c r="B73" s="58" t="s">
        <v>134</v>
      </c>
      <c r="C73" s="33"/>
      <c r="T73" s="40"/>
    </row>
    <row r="74" spans="2:21" ht="15.95" customHeight="1" x14ac:dyDescent="0.15">
      <c r="B74" s="459" t="s">
        <v>50</v>
      </c>
      <c r="C74" s="459"/>
      <c r="D74" s="459"/>
      <c r="E74" s="459"/>
      <c r="F74" s="459"/>
      <c r="G74" s="100" t="s">
        <v>51</v>
      </c>
      <c r="H74" s="100" t="s">
        <v>52</v>
      </c>
      <c r="I74" s="100" t="s">
        <v>53</v>
      </c>
      <c r="J74" s="100" t="s">
        <v>54</v>
      </c>
      <c r="K74" s="100" t="s">
        <v>55</v>
      </c>
      <c r="L74" s="100" t="s">
        <v>56</v>
      </c>
      <c r="M74" s="100" t="s">
        <v>57</v>
      </c>
      <c r="N74" s="100" t="s">
        <v>58</v>
      </c>
      <c r="O74" s="100" t="s">
        <v>59</v>
      </c>
      <c r="P74" s="100" t="s">
        <v>60</v>
      </c>
      <c r="Q74" s="100" t="s">
        <v>61</v>
      </c>
      <c r="R74" s="100" t="s">
        <v>62</v>
      </c>
      <c r="S74" s="101" t="s">
        <v>64</v>
      </c>
      <c r="T74" s="403" t="s">
        <v>50</v>
      </c>
      <c r="U74" s="404"/>
    </row>
    <row r="75" spans="2:21" ht="15.95" customHeight="1" x14ac:dyDescent="0.15">
      <c r="B75" s="460" t="s">
        <v>150</v>
      </c>
      <c r="C75" s="460"/>
      <c r="D75" s="460"/>
      <c r="E75" s="460"/>
      <c r="F75" s="460"/>
      <c r="G75" s="102">
        <f>+収支計画!N19</f>
        <v>0</v>
      </c>
      <c r="H75" s="102">
        <f t="shared" ref="H75:R75" si="38">+G91</f>
        <v>0</v>
      </c>
      <c r="I75" s="102">
        <f t="shared" si="38"/>
        <v>0</v>
      </c>
      <c r="J75" s="102">
        <f t="shared" si="38"/>
        <v>0</v>
      </c>
      <c r="K75" s="102">
        <f t="shared" si="38"/>
        <v>0</v>
      </c>
      <c r="L75" s="102">
        <f t="shared" si="38"/>
        <v>0</v>
      </c>
      <c r="M75" s="102">
        <f t="shared" si="38"/>
        <v>0</v>
      </c>
      <c r="N75" s="102">
        <f t="shared" si="38"/>
        <v>0</v>
      </c>
      <c r="O75" s="102">
        <f t="shared" si="38"/>
        <v>0</v>
      </c>
      <c r="P75" s="102">
        <f t="shared" si="38"/>
        <v>0</v>
      </c>
      <c r="Q75" s="102">
        <f t="shared" si="38"/>
        <v>0</v>
      </c>
      <c r="R75" s="102">
        <f t="shared" si="38"/>
        <v>0</v>
      </c>
      <c r="S75" s="103" t="s">
        <v>151</v>
      </c>
      <c r="T75" s="420"/>
      <c r="U75" s="420"/>
    </row>
    <row r="76" spans="2:21" ht="15.95" customHeight="1" x14ac:dyDescent="0.15">
      <c r="B76" s="473" t="s">
        <v>93</v>
      </c>
      <c r="C76" s="473" t="s">
        <v>94</v>
      </c>
      <c r="D76" s="474" t="s">
        <v>110</v>
      </c>
      <c r="E76" s="474"/>
      <c r="F76" s="104"/>
      <c r="G76" s="105">
        <f>+G29*$F$76</f>
        <v>0</v>
      </c>
      <c r="H76" s="105">
        <f t="shared" ref="H76:R76" si="39">+H29*$F$76</f>
        <v>0</v>
      </c>
      <c r="I76" s="105">
        <f t="shared" si="39"/>
        <v>0</v>
      </c>
      <c r="J76" s="105">
        <f t="shared" si="39"/>
        <v>0</v>
      </c>
      <c r="K76" s="105">
        <f t="shared" si="39"/>
        <v>0</v>
      </c>
      <c r="L76" s="105">
        <f t="shared" si="39"/>
        <v>0</v>
      </c>
      <c r="M76" s="105">
        <f t="shared" si="39"/>
        <v>0</v>
      </c>
      <c r="N76" s="105">
        <f t="shared" si="39"/>
        <v>0</v>
      </c>
      <c r="O76" s="105">
        <f t="shared" si="39"/>
        <v>0</v>
      </c>
      <c r="P76" s="105">
        <f t="shared" si="39"/>
        <v>0</v>
      </c>
      <c r="Q76" s="105">
        <f t="shared" si="39"/>
        <v>0</v>
      </c>
      <c r="R76" s="105">
        <f t="shared" si="39"/>
        <v>0</v>
      </c>
      <c r="S76" s="105">
        <f>SUM(G76:R76)</f>
        <v>0</v>
      </c>
      <c r="T76" s="420"/>
      <c r="U76" s="420"/>
    </row>
    <row r="77" spans="2:21" ht="15.95" customHeight="1" x14ac:dyDescent="0.15">
      <c r="B77" s="473"/>
      <c r="C77" s="473"/>
      <c r="D77" s="474" t="s">
        <v>131</v>
      </c>
      <c r="E77" s="474"/>
      <c r="F77" s="106">
        <f>1-F76</f>
        <v>1</v>
      </c>
      <c r="G77" s="107"/>
      <c r="H77" s="107">
        <f>G29-G76</f>
        <v>0</v>
      </c>
      <c r="I77" s="107">
        <f t="shared" ref="I77:R77" si="40">H29-H76</f>
        <v>0</v>
      </c>
      <c r="J77" s="107">
        <f t="shared" si="40"/>
        <v>0</v>
      </c>
      <c r="K77" s="107">
        <f t="shared" si="40"/>
        <v>0</v>
      </c>
      <c r="L77" s="107">
        <f t="shared" si="40"/>
        <v>0</v>
      </c>
      <c r="M77" s="107">
        <f t="shared" si="40"/>
        <v>0</v>
      </c>
      <c r="N77" s="107">
        <f t="shared" si="40"/>
        <v>0</v>
      </c>
      <c r="O77" s="107">
        <f t="shared" si="40"/>
        <v>0</v>
      </c>
      <c r="P77" s="107">
        <f t="shared" si="40"/>
        <v>0</v>
      </c>
      <c r="Q77" s="107">
        <f t="shared" si="40"/>
        <v>0</v>
      </c>
      <c r="R77" s="107">
        <f t="shared" si="40"/>
        <v>0</v>
      </c>
      <c r="S77" s="105">
        <f>SUM(G77:R77)</f>
        <v>0</v>
      </c>
      <c r="T77" s="420"/>
      <c r="U77" s="420"/>
    </row>
    <row r="78" spans="2:21" ht="15.95" customHeight="1" x14ac:dyDescent="0.15">
      <c r="B78" s="473"/>
      <c r="C78" s="465" t="s">
        <v>95</v>
      </c>
      <c r="D78" s="465"/>
      <c r="E78" s="465"/>
      <c r="F78" s="465"/>
      <c r="G78" s="102">
        <f>SUM(G76:G77)</f>
        <v>0</v>
      </c>
      <c r="H78" s="102">
        <f t="shared" ref="H78:Q78" si="41">SUM(H76:H77)</f>
        <v>0</v>
      </c>
      <c r="I78" s="102">
        <f t="shared" si="41"/>
        <v>0</v>
      </c>
      <c r="J78" s="102">
        <f t="shared" si="41"/>
        <v>0</v>
      </c>
      <c r="K78" s="102">
        <f t="shared" si="41"/>
        <v>0</v>
      </c>
      <c r="L78" s="102">
        <f t="shared" si="41"/>
        <v>0</v>
      </c>
      <c r="M78" s="102">
        <f t="shared" si="41"/>
        <v>0</v>
      </c>
      <c r="N78" s="102">
        <f t="shared" si="41"/>
        <v>0</v>
      </c>
      <c r="O78" s="102">
        <f t="shared" si="41"/>
        <v>0</v>
      </c>
      <c r="P78" s="102">
        <f t="shared" si="41"/>
        <v>0</v>
      </c>
      <c r="Q78" s="102">
        <f t="shared" si="41"/>
        <v>0</v>
      </c>
      <c r="R78" s="102">
        <f>SUM(R76:R77)</f>
        <v>0</v>
      </c>
      <c r="S78" s="102">
        <f>SUM(G78:R78)</f>
        <v>0</v>
      </c>
      <c r="T78" s="420"/>
      <c r="U78" s="420"/>
    </row>
    <row r="79" spans="2:21" ht="15.95" customHeight="1" x14ac:dyDescent="0.15">
      <c r="B79" s="473"/>
      <c r="C79" s="473" t="s">
        <v>96</v>
      </c>
      <c r="D79" s="466" t="s">
        <v>13</v>
      </c>
      <c r="E79" s="466"/>
      <c r="F79" s="466"/>
      <c r="G79" s="105">
        <f>(G29-G30)</f>
        <v>0</v>
      </c>
      <c r="H79" s="105">
        <f t="shared" ref="H79:R79" si="42">(H29-H30)</f>
        <v>0</v>
      </c>
      <c r="I79" s="105">
        <f t="shared" si="42"/>
        <v>0</v>
      </c>
      <c r="J79" s="105">
        <f t="shared" si="42"/>
        <v>0</v>
      </c>
      <c r="K79" s="105">
        <f t="shared" si="42"/>
        <v>0</v>
      </c>
      <c r="L79" s="105">
        <f t="shared" si="42"/>
        <v>0</v>
      </c>
      <c r="M79" s="105">
        <f t="shared" si="42"/>
        <v>0</v>
      </c>
      <c r="N79" s="105">
        <f t="shared" si="42"/>
        <v>0</v>
      </c>
      <c r="O79" s="105">
        <f t="shared" si="42"/>
        <v>0</v>
      </c>
      <c r="P79" s="105">
        <f t="shared" si="42"/>
        <v>0</v>
      </c>
      <c r="Q79" s="105">
        <f t="shared" si="42"/>
        <v>0</v>
      </c>
      <c r="R79" s="105">
        <f t="shared" si="42"/>
        <v>0</v>
      </c>
      <c r="S79" s="105">
        <f>SUM(G79:R79)</f>
        <v>0</v>
      </c>
      <c r="T79" s="420"/>
      <c r="U79" s="420"/>
    </row>
    <row r="80" spans="2:21" ht="15.95" customHeight="1" x14ac:dyDescent="0.15">
      <c r="B80" s="473"/>
      <c r="C80" s="473"/>
      <c r="D80" s="466" t="s">
        <v>97</v>
      </c>
      <c r="E80" s="466"/>
      <c r="F80" s="466"/>
      <c r="G80" s="105">
        <f t="shared" ref="G80:R80" si="43">G66-G47</f>
        <v>0</v>
      </c>
      <c r="H80" s="105">
        <f t="shared" si="43"/>
        <v>0</v>
      </c>
      <c r="I80" s="105">
        <f t="shared" si="43"/>
        <v>0</v>
      </c>
      <c r="J80" s="105">
        <f t="shared" si="43"/>
        <v>0</v>
      </c>
      <c r="K80" s="105">
        <f t="shared" si="43"/>
        <v>0</v>
      </c>
      <c r="L80" s="105">
        <f t="shared" si="43"/>
        <v>0</v>
      </c>
      <c r="M80" s="105">
        <f t="shared" si="43"/>
        <v>0</v>
      </c>
      <c r="N80" s="105">
        <f t="shared" si="43"/>
        <v>0</v>
      </c>
      <c r="O80" s="105">
        <f t="shared" si="43"/>
        <v>0</v>
      </c>
      <c r="P80" s="105">
        <f t="shared" si="43"/>
        <v>0</v>
      </c>
      <c r="Q80" s="105">
        <f t="shared" si="43"/>
        <v>0</v>
      </c>
      <c r="R80" s="105">
        <f t="shared" si="43"/>
        <v>0</v>
      </c>
      <c r="S80" s="105">
        <f>SUM(G80:R80)</f>
        <v>0</v>
      </c>
      <c r="T80" s="420"/>
      <c r="U80" s="420"/>
    </row>
    <row r="81" spans="2:21" ht="15.95" customHeight="1" x14ac:dyDescent="0.15">
      <c r="B81" s="473"/>
      <c r="C81" s="465" t="s">
        <v>98</v>
      </c>
      <c r="D81" s="465"/>
      <c r="E81" s="465"/>
      <c r="F81" s="465"/>
      <c r="G81" s="102">
        <f>SUM(G79:G80)</f>
        <v>0</v>
      </c>
      <c r="H81" s="102">
        <f t="shared" ref="H81:R81" si="44">SUM(H79:H80)</f>
        <v>0</v>
      </c>
      <c r="I81" s="102">
        <f t="shared" si="44"/>
        <v>0</v>
      </c>
      <c r="J81" s="102">
        <f t="shared" si="44"/>
        <v>0</v>
      </c>
      <c r="K81" s="102">
        <f t="shared" si="44"/>
        <v>0</v>
      </c>
      <c r="L81" s="102">
        <f t="shared" si="44"/>
        <v>0</v>
      </c>
      <c r="M81" s="102">
        <f t="shared" si="44"/>
        <v>0</v>
      </c>
      <c r="N81" s="102">
        <f t="shared" si="44"/>
        <v>0</v>
      </c>
      <c r="O81" s="102">
        <f t="shared" si="44"/>
        <v>0</v>
      </c>
      <c r="P81" s="102">
        <f t="shared" si="44"/>
        <v>0</v>
      </c>
      <c r="Q81" s="102">
        <f t="shared" si="44"/>
        <v>0</v>
      </c>
      <c r="R81" s="102">
        <f t="shared" si="44"/>
        <v>0</v>
      </c>
      <c r="S81" s="102">
        <f>SUM(S79:S80)</f>
        <v>0</v>
      </c>
      <c r="T81" s="420"/>
      <c r="U81" s="420"/>
    </row>
    <row r="82" spans="2:21" ht="15.95" customHeight="1" x14ac:dyDescent="0.15">
      <c r="B82" s="465" t="s">
        <v>99</v>
      </c>
      <c r="C82" s="465"/>
      <c r="D82" s="465"/>
      <c r="E82" s="465"/>
      <c r="F82" s="465"/>
      <c r="G82" s="102">
        <f t="shared" ref="G82:N82" si="45">+G78-G81</f>
        <v>0</v>
      </c>
      <c r="H82" s="102">
        <f t="shared" si="45"/>
        <v>0</v>
      </c>
      <c r="I82" s="102">
        <f t="shared" si="45"/>
        <v>0</v>
      </c>
      <c r="J82" s="102">
        <f t="shared" si="45"/>
        <v>0</v>
      </c>
      <c r="K82" s="102">
        <f t="shared" si="45"/>
        <v>0</v>
      </c>
      <c r="L82" s="102">
        <f t="shared" si="45"/>
        <v>0</v>
      </c>
      <c r="M82" s="102">
        <f t="shared" si="45"/>
        <v>0</v>
      </c>
      <c r="N82" s="102">
        <f t="shared" si="45"/>
        <v>0</v>
      </c>
      <c r="O82" s="102">
        <f>+O78-O81</f>
        <v>0</v>
      </c>
      <c r="P82" s="102">
        <f t="shared" ref="P82:Q82" si="46">+P78-P81</f>
        <v>0</v>
      </c>
      <c r="Q82" s="102">
        <f t="shared" si="46"/>
        <v>0</v>
      </c>
      <c r="R82" s="102">
        <f>+R78-R81</f>
        <v>0</v>
      </c>
      <c r="S82" s="102">
        <f>+S78-S81</f>
        <v>0</v>
      </c>
      <c r="T82" s="420"/>
      <c r="U82" s="420"/>
    </row>
    <row r="83" spans="2:21" ht="15.95" customHeight="1" x14ac:dyDescent="0.15">
      <c r="B83" s="467" t="s">
        <v>100</v>
      </c>
      <c r="C83" s="467" t="s">
        <v>94</v>
      </c>
      <c r="D83" s="466"/>
      <c r="E83" s="466"/>
      <c r="F83" s="466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5">
        <f>SUM(G83:R83)</f>
        <v>0</v>
      </c>
      <c r="T83" s="420"/>
      <c r="U83" s="420"/>
    </row>
    <row r="84" spans="2:21" ht="15.95" customHeight="1" x14ac:dyDescent="0.15">
      <c r="B84" s="468"/>
      <c r="C84" s="469"/>
      <c r="D84" s="466"/>
      <c r="E84" s="466"/>
      <c r="F84" s="466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5">
        <f>SUM(G84:R84)</f>
        <v>0</v>
      </c>
      <c r="T84" s="420"/>
      <c r="U84" s="420"/>
    </row>
    <row r="85" spans="2:21" ht="15.95" customHeight="1" x14ac:dyDescent="0.15">
      <c r="B85" s="468"/>
      <c r="C85" s="465" t="s">
        <v>101</v>
      </c>
      <c r="D85" s="465"/>
      <c r="E85" s="465"/>
      <c r="F85" s="465"/>
      <c r="G85" s="102">
        <f t="shared" ref="G85:R85" si="47">SUM(G83:G84)</f>
        <v>0</v>
      </c>
      <c r="H85" s="102">
        <f t="shared" si="47"/>
        <v>0</v>
      </c>
      <c r="I85" s="102">
        <f t="shared" si="47"/>
        <v>0</v>
      </c>
      <c r="J85" s="102">
        <f t="shared" si="47"/>
        <v>0</v>
      </c>
      <c r="K85" s="102">
        <f t="shared" si="47"/>
        <v>0</v>
      </c>
      <c r="L85" s="102">
        <f t="shared" si="47"/>
        <v>0</v>
      </c>
      <c r="M85" s="102">
        <f t="shared" si="47"/>
        <v>0</v>
      </c>
      <c r="N85" s="102">
        <f t="shared" si="47"/>
        <v>0</v>
      </c>
      <c r="O85" s="102">
        <f t="shared" si="47"/>
        <v>0</v>
      </c>
      <c r="P85" s="102">
        <f t="shared" si="47"/>
        <v>0</v>
      </c>
      <c r="Q85" s="102">
        <f t="shared" si="47"/>
        <v>0</v>
      </c>
      <c r="R85" s="102">
        <f t="shared" si="47"/>
        <v>0</v>
      </c>
      <c r="S85" s="102">
        <f>SUM(G85:R85)</f>
        <v>0</v>
      </c>
      <c r="T85" s="420"/>
      <c r="U85" s="420"/>
    </row>
    <row r="86" spans="2:21" ht="15.95" customHeight="1" x14ac:dyDescent="0.15">
      <c r="B86" s="468"/>
      <c r="C86" s="467" t="s">
        <v>96</v>
      </c>
      <c r="D86" s="466" t="s">
        <v>130</v>
      </c>
      <c r="E86" s="466"/>
      <c r="F86" s="466"/>
      <c r="G86" s="109">
        <f>+収支計画!AD26</f>
        <v>0</v>
      </c>
      <c r="H86" s="109">
        <f>+G86</f>
        <v>0</v>
      </c>
      <c r="I86" s="109">
        <f t="shared" ref="I86:R86" si="48">+H86</f>
        <v>0</v>
      </c>
      <c r="J86" s="109">
        <f t="shared" si="48"/>
        <v>0</v>
      </c>
      <c r="K86" s="109">
        <f t="shared" si="48"/>
        <v>0</v>
      </c>
      <c r="L86" s="109">
        <f t="shared" si="48"/>
        <v>0</v>
      </c>
      <c r="M86" s="109">
        <f t="shared" si="48"/>
        <v>0</v>
      </c>
      <c r="N86" s="109">
        <f t="shared" si="48"/>
        <v>0</v>
      </c>
      <c r="O86" s="109">
        <f t="shared" si="48"/>
        <v>0</v>
      </c>
      <c r="P86" s="109">
        <f t="shared" si="48"/>
        <v>0</v>
      </c>
      <c r="Q86" s="109">
        <f t="shared" si="48"/>
        <v>0</v>
      </c>
      <c r="R86" s="109">
        <f t="shared" si="48"/>
        <v>0</v>
      </c>
      <c r="S86" s="105">
        <f>SUM(G86:R86)</f>
        <v>0</v>
      </c>
      <c r="T86" s="420"/>
      <c r="U86" s="420"/>
    </row>
    <row r="87" spans="2:21" ht="15.95" customHeight="1" x14ac:dyDescent="0.15">
      <c r="B87" s="468"/>
      <c r="C87" s="468"/>
      <c r="D87" s="466"/>
      <c r="E87" s="466"/>
      <c r="F87" s="466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5">
        <f>SUM(G87:R87)</f>
        <v>0</v>
      </c>
      <c r="T87" s="420"/>
      <c r="U87" s="420"/>
    </row>
    <row r="88" spans="2:21" ht="15.95" customHeight="1" x14ac:dyDescent="0.15">
      <c r="B88" s="468"/>
      <c r="C88" s="465" t="s">
        <v>102</v>
      </c>
      <c r="D88" s="465"/>
      <c r="E88" s="465"/>
      <c r="F88" s="465"/>
      <c r="G88" s="102">
        <f t="shared" ref="G88:S88" si="49">SUM(G86:G87)</f>
        <v>0</v>
      </c>
      <c r="H88" s="102">
        <f t="shared" si="49"/>
        <v>0</v>
      </c>
      <c r="I88" s="102">
        <f t="shared" si="49"/>
        <v>0</v>
      </c>
      <c r="J88" s="102">
        <f t="shared" si="49"/>
        <v>0</v>
      </c>
      <c r="K88" s="102">
        <f t="shared" si="49"/>
        <v>0</v>
      </c>
      <c r="L88" s="102">
        <f t="shared" si="49"/>
        <v>0</v>
      </c>
      <c r="M88" s="102">
        <f t="shared" si="49"/>
        <v>0</v>
      </c>
      <c r="N88" s="102">
        <f t="shared" si="49"/>
        <v>0</v>
      </c>
      <c r="O88" s="102">
        <f t="shared" si="49"/>
        <v>0</v>
      </c>
      <c r="P88" s="102">
        <f t="shared" si="49"/>
        <v>0</v>
      </c>
      <c r="Q88" s="102">
        <f t="shared" si="49"/>
        <v>0</v>
      </c>
      <c r="R88" s="102">
        <f t="shared" si="49"/>
        <v>0</v>
      </c>
      <c r="S88" s="102">
        <f t="shared" si="49"/>
        <v>0</v>
      </c>
      <c r="T88" s="420"/>
      <c r="U88" s="420"/>
    </row>
    <row r="89" spans="2:21" ht="15.95" customHeight="1" x14ac:dyDescent="0.15">
      <c r="B89" s="465" t="s">
        <v>103</v>
      </c>
      <c r="C89" s="465"/>
      <c r="D89" s="465"/>
      <c r="E89" s="465"/>
      <c r="F89" s="465"/>
      <c r="G89" s="102">
        <f t="shared" ref="G89:S89" si="50">+G85-G88</f>
        <v>0</v>
      </c>
      <c r="H89" s="102">
        <f t="shared" si="50"/>
        <v>0</v>
      </c>
      <c r="I89" s="102">
        <f t="shared" si="50"/>
        <v>0</v>
      </c>
      <c r="J89" s="102">
        <f t="shared" si="50"/>
        <v>0</v>
      </c>
      <c r="K89" s="102">
        <f t="shared" si="50"/>
        <v>0</v>
      </c>
      <c r="L89" s="102">
        <f t="shared" si="50"/>
        <v>0</v>
      </c>
      <c r="M89" s="102">
        <f t="shared" si="50"/>
        <v>0</v>
      </c>
      <c r="N89" s="102">
        <f t="shared" si="50"/>
        <v>0</v>
      </c>
      <c r="O89" s="102">
        <f t="shared" si="50"/>
        <v>0</v>
      </c>
      <c r="P89" s="102">
        <f t="shared" si="50"/>
        <v>0</v>
      </c>
      <c r="Q89" s="102">
        <f t="shared" si="50"/>
        <v>0</v>
      </c>
      <c r="R89" s="102">
        <f t="shared" si="50"/>
        <v>0</v>
      </c>
      <c r="S89" s="102">
        <f t="shared" si="50"/>
        <v>0</v>
      </c>
      <c r="T89" s="420"/>
      <c r="U89" s="420"/>
    </row>
    <row r="90" spans="2:21" ht="15.95" customHeight="1" x14ac:dyDescent="0.15">
      <c r="B90" s="465" t="s">
        <v>152</v>
      </c>
      <c r="C90" s="465"/>
      <c r="D90" s="465"/>
      <c r="E90" s="465"/>
      <c r="F90" s="465"/>
      <c r="G90" s="102">
        <f>+G82+G89</f>
        <v>0</v>
      </c>
      <c r="H90" s="102">
        <f t="shared" ref="H90:R90" si="51">+H82+H89</f>
        <v>0</v>
      </c>
      <c r="I90" s="102">
        <f t="shared" si="51"/>
        <v>0</v>
      </c>
      <c r="J90" s="102">
        <f t="shared" si="51"/>
        <v>0</v>
      </c>
      <c r="K90" s="102">
        <f t="shared" si="51"/>
        <v>0</v>
      </c>
      <c r="L90" s="102">
        <f t="shared" si="51"/>
        <v>0</v>
      </c>
      <c r="M90" s="102">
        <f t="shared" si="51"/>
        <v>0</v>
      </c>
      <c r="N90" s="102">
        <f t="shared" si="51"/>
        <v>0</v>
      </c>
      <c r="O90" s="102">
        <f t="shared" si="51"/>
        <v>0</v>
      </c>
      <c r="P90" s="102">
        <f t="shared" si="51"/>
        <v>0</v>
      </c>
      <c r="Q90" s="102">
        <f t="shared" si="51"/>
        <v>0</v>
      </c>
      <c r="R90" s="102">
        <f t="shared" si="51"/>
        <v>0</v>
      </c>
      <c r="S90" s="102">
        <f>+S82-S89</f>
        <v>0</v>
      </c>
      <c r="T90" s="420"/>
      <c r="U90" s="420"/>
    </row>
    <row r="91" spans="2:21" ht="15.95" customHeight="1" x14ac:dyDescent="0.15">
      <c r="B91" s="465" t="s">
        <v>153</v>
      </c>
      <c r="C91" s="465"/>
      <c r="D91" s="465"/>
      <c r="E91" s="465"/>
      <c r="F91" s="465"/>
      <c r="G91" s="102">
        <f t="shared" ref="G91:R91" si="52">+G75+G90</f>
        <v>0</v>
      </c>
      <c r="H91" s="102">
        <f t="shared" si="52"/>
        <v>0</v>
      </c>
      <c r="I91" s="102">
        <f t="shared" si="52"/>
        <v>0</v>
      </c>
      <c r="J91" s="102">
        <f t="shared" si="52"/>
        <v>0</v>
      </c>
      <c r="K91" s="102">
        <f t="shared" si="52"/>
        <v>0</v>
      </c>
      <c r="L91" s="102">
        <f t="shared" si="52"/>
        <v>0</v>
      </c>
      <c r="M91" s="102">
        <f t="shared" si="52"/>
        <v>0</v>
      </c>
      <c r="N91" s="102">
        <f t="shared" si="52"/>
        <v>0</v>
      </c>
      <c r="O91" s="102">
        <f t="shared" si="52"/>
        <v>0</v>
      </c>
      <c r="P91" s="102">
        <f t="shared" si="52"/>
        <v>0</v>
      </c>
      <c r="Q91" s="102">
        <f t="shared" si="52"/>
        <v>0</v>
      </c>
      <c r="R91" s="102">
        <f t="shared" si="52"/>
        <v>0</v>
      </c>
      <c r="S91" s="103" t="s">
        <v>151</v>
      </c>
      <c r="T91" s="420"/>
      <c r="U91" s="420"/>
    </row>
  </sheetData>
  <mergeCells count="164">
    <mergeCell ref="B3:U3"/>
    <mergeCell ref="B2:U2"/>
    <mergeCell ref="R4:T4"/>
    <mergeCell ref="B90:F90"/>
    <mergeCell ref="T90:U90"/>
    <mergeCell ref="D86:F86"/>
    <mergeCell ref="T79:U79"/>
    <mergeCell ref="D80:F80"/>
    <mergeCell ref="T80:U80"/>
    <mergeCell ref="C81:F81"/>
    <mergeCell ref="T81:U81"/>
    <mergeCell ref="B82:F82"/>
    <mergeCell ref="T82:U82"/>
    <mergeCell ref="B76:B81"/>
    <mergeCell ref="C76:C77"/>
    <mergeCell ref="D76:E76"/>
    <mergeCell ref="T76:U76"/>
    <mergeCell ref="D77:E77"/>
    <mergeCell ref="T77:U77"/>
    <mergeCell ref="C78:F78"/>
    <mergeCell ref="T78:U78"/>
    <mergeCell ref="C79:C80"/>
    <mergeCell ref="D79:F79"/>
    <mergeCell ref="B70:D71"/>
    <mergeCell ref="B91:F91"/>
    <mergeCell ref="T91:U91"/>
    <mergeCell ref="B32:F33"/>
    <mergeCell ref="S32:S33"/>
    <mergeCell ref="T32:U33"/>
    <mergeCell ref="D56:E56"/>
    <mergeCell ref="T70:U70"/>
    <mergeCell ref="T71:U71"/>
    <mergeCell ref="T86:U86"/>
    <mergeCell ref="D87:F87"/>
    <mergeCell ref="T87:U87"/>
    <mergeCell ref="C88:F88"/>
    <mergeCell ref="T88:U88"/>
    <mergeCell ref="B89:F89"/>
    <mergeCell ref="T89:U89"/>
    <mergeCell ref="B83:B88"/>
    <mergeCell ref="C83:C84"/>
    <mergeCell ref="D83:F83"/>
    <mergeCell ref="T83:U83"/>
    <mergeCell ref="D84:F84"/>
    <mergeCell ref="T84:U84"/>
    <mergeCell ref="C85:F85"/>
    <mergeCell ref="T85:U85"/>
    <mergeCell ref="C86:C87"/>
    <mergeCell ref="B74:F74"/>
    <mergeCell ref="T74:U74"/>
    <mergeCell ref="B75:F75"/>
    <mergeCell ref="T75:U75"/>
    <mergeCell ref="C65:F65"/>
    <mergeCell ref="T65:U65"/>
    <mergeCell ref="B66:F66"/>
    <mergeCell ref="T66:U66"/>
    <mergeCell ref="B68:F69"/>
    <mergeCell ref="S68:S69"/>
    <mergeCell ref="T68:U69"/>
    <mergeCell ref="E70:F70"/>
    <mergeCell ref="E71:F71"/>
    <mergeCell ref="D58:F58"/>
    <mergeCell ref="T58:U58"/>
    <mergeCell ref="D59:F59"/>
    <mergeCell ref="T59:U59"/>
    <mergeCell ref="D64:E64"/>
    <mergeCell ref="T64:U64"/>
    <mergeCell ref="B34:B65"/>
    <mergeCell ref="D63:F63"/>
    <mergeCell ref="T63:U63"/>
    <mergeCell ref="D60:F60"/>
    <mergeCell ref="T60:U60"/>
    <mergeCell ref="D61:F61"/>
    <mergeCell ref="T61:U61"/>
    <mergeCell ref="D62:F62"/>
    <mergeCell ref="T62:U62"/>
    <mergeCell ref="D57:F57"/>
    <mergeCell ref="T57:U57"/>
    <mergeCell ref="C52:C64"/>
    <mergeCell ref="D52:F52"/>
    <mergeCell ref="T52:U52"/>
    <mergeCell ref="D53:F53"/>
    <mergeCell ref="T53:U53"/>
    <mergeCell ref="D54:F54"/>
    <mergeCell ref="T54:U54"/>
    <mergeCell ref="D55:F55"/>
    <mergeCell ref="T55:U55"/>
    <mergeCell ref="C51:F51"/>
    <mergeCell ref="T51:U51"/>
    <mergeCell ref="D45:F45"/>
    <mergeCell ref="T45:U45"/>
    <mergeCell ref="D46:F46"/>
    <mergeCell ref="T46:U46"/>
    <mergeCell ref="D47:F47"/>
    <mergeCell ref="T47:U47"/>
    <mergeCell ref="T56:U56"/>
    <mergeCell ref="D40:F40"/>
    <mergeCell ref="D41:F41"/>
    <mergeCell ref="T41:U41"/>
    <mergeCell ref="C42:F42"/>
    <mergeCell ref="T42:U42"/>
    <mergeCell ref="C43:C50"/>
    <mergeCell ref="D43:F43"/>
    <mergeCell ref="T43:U43"/>
    <mergeCell ref="D44:F44"/>
    <mergeCell ref="T44:U44"/>
    <mergeCell ref="C34:C41"/>
    <mergeCell ref="D34:F34"/>
    <mergeCell ref="T34:U34"/>
    <mergeCell ref="D35:F35"/>
    <mergeCell ref="T35:U35"/>
    <mergeCell ref="D36:F36"/>
    <mergeCell ref="T36:U36"/>
    <mergeCell ref="D37:E39"/>
    <mergeCell ref="T37:U40"/>
    <mergeCell ref="D48:F48"/>
    <mergeCell ref="T48:U48"/>
    <mergeCell ref="D50:F50"/>
    <mergeCell ref="T50:U50"/>
    <mergeCell ref="T17:U22"/>
    <mergeCell ref="C18:D19"/>
    <mergeCell ref="E18:F18"/>
    <mergeCell ref="E19:F19"/>
    <mergeCell ref="C20:D21"/>
    <mergeCell ref="E20:F20"/>
    <mergeCell ref="E27:F27"/>
    <mergeCell ref="C28:D28"/>
    <mergeCell ref="B29:F29"/>
    <mergeCell ref="T29:U30"/>
    <mergeCell ref="B30:D30"/>
    <mergeCell ref="E21:F21"/>
    <mergeCell ref="C22:D22"/>
    <mergeCell ref="B23:B28"/>
    <mergeCell ref="C23:F23"/>
    <mergeCell ref="T23:U28"/>
    <mergeCell ref="C24:D25"/>
    <mergeCell ref="E24:F24"/>
    <mergeCell ref="E25:F25"/>
    <mergeCell ref="C26:D27"/>
    <mergeCell ref="E26:F26"/>
    <mergeCell ref="B6:F7"/>
    <mergeCell ref="S6:S7"/>
    <mergeCell ref="T6:U7"/>
    <mergeCell ref="B8:D10"/>
    <mergeCell ref="E8:F8"/>
    <mergeCell ref="T8:U8"/>
    <mergeCell ref="E9:F9"/>
    <mergeCell ref="T9:U9"/>
    <mergeCell ref="D49:F49"/>
    <mergeCell ref="T49:U49"/>
    <mergeCell ref="E10:F10"/>
    <mergeCell ref="T10:U10"/>
    <mergeCell ref="B11:B16"/>
    <mergeCell ref="C11:F11"/>
    <mergeCell ref="T11:U16"/>
    <mergeCell ref="C12:D13"/>
    <mergeCell ref="E12:F12"/>
    <mergeCell ref="E13:F13"/>
    <mergeCell ref="C14:D15"/>
    <mergeCell ref="E14:F14"/>
    <mergeCell ref="E15:F15"/>
    <mergeCell ref="C16:D16"/>
    <mergeCell ref="B17:B22"/>
    <mergeCell ref="C17:F17"/>
  </mergeCells>
  <phoneticPr fontId="1"/>
  <printOptions horizontalCentered="1"/>
  <pageMargins left="0" right="0" top="0.59055118110236227" bottom="0.19685039370078741" header="0.31496062992125984" footer="0.31496062992125984"/>
  <pageSetup paperSize="8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応募申請書</vt:lpstr>
      <vt:lpstr>収支計画</vt:lpstr>
      <vt:lpstr>損益・資金繰り計画</vt:lpstr>
      <vt:lpstr>応募申請書!Print_Area</vt:lpstr>
      <vt:lpstr>収支計画!Print_Area</vt:lpstr>
      <vt:lpstr>損益・資金繰り計画!Print_Area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cp:lastPrinted>2024-01-17T06:15:39Z</cp:lastPrinted>
  <dcterms:modified xsi:type="dcterms:W3CDTF">2024-03-05T04:22:20Z</dcterms:modified>
</cp:coreProperties>
</file>