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000906000_環境部廃棄物対策課\01旧haitai\06_廃棄物指導室\A1A7 01_業許可（法14条）\ホームページ掲載データ\許可業者一覧\★業者リストHP用\R6.4.10 現在\"/>
    </mc:Choice>
  </mc:AlternateContent>
  <bookViews>
    <workbookView xWindow="0" yWindow="30" windowWidth="19200" windowHeight="8715"/>
  </bookViews>
  <sheets>
    <sheet name="特管処分業者(R6.4.10)" sheetId="24" r:id="rId1"/>
  </sheets>
  <definedNames>
    <definedName name="_xlnm._FilterDatabase" localSheetId="0" hidden="1">'特管処分業者(R6.4.10)'!$A$4:$AF$4</definedName>
    <definedName name="_xlnm.Print_Area" localSheetId="0">'特管処分業者(R6.4.10)'!$A$1:$AF$18</definedName>
  </definedNames>
  <calcPr calcId="162913"/>
</workbook>
</file>

<file path=xl/calcChain.xml><?xml version="1.0" encoding="utf-8"?>
<calcChain xmlns="http://schemas.openxmlformats.org/spreadsheetml/2006/main">
  <c r="C17" i="24" l="1"/>
  <c r="A17" i="24"/>
  <c r="A18" i="24" l="1"/>
  <c r="C18" i="24"/>
  <c r="A8" i="24"/>
  <c r="C8" i="24"/>
  <c r="B8" i="24" s="1"/>
  <c r="A9" i="24"/>
  <c r="C9" i="24"/>
  <c r="A10" i="24"/>
  <c r="C10" i="24"/>
  <c r="A11" i="24"/>
  <c r="C11" i="24"/>
  <c r="A12" i="24"/>
  <c r="C12" i="24"/>
  <c r="A13" i="24"/>
  <c r="C13" i="24"/>
  <c r="A14" i="24"/>
  <c r="C14" i="24"/>
  <c r="A15" i="24"/>
  <c r="C15" i="24"/>
  <c r="A16" i="24"/>
  <c r="C16" i="24"/>
  <c r="B16" i="24" s="1"/>
  <c r="C7" i="24"/>
  <c r="B7" i="24" s="1"/>
  <c r="A7" i="24"/>
  <c r="C6" i="24"/>
  <c r="B6" i="24" s="1"/>
  <c r="A6" i="24"/>
  <c r="C5" i="24"/>
  <c r="A5" i="24"/>
  <c r="B17" i="24" l="1"/>
  <c r="B5" i="24"/>
  <c r="B10" i="24"/>
  <c r="B15" i="24"/>
  <c r="B9" i="24"/>
  <c r="B13" i="24"/>
  <c r="B12" i="24"/>
  <c r="B18" i="24"/>
  <c r="B14" i="24"/>
  <c r="B11" i="24"/>
</calcChain>
</file>

<file path=xl/sharedStrings.xml><?xml version="1.0" encoding="utf-8"?>
<sst xmlns="http://schemas.openxmlformats.org/spreadsheetml/2006/main" count="238" uniqueCount="118">
  <si>
    <t>氏名</t>
    <rPh sb="0" eb="2">
      <t>シメイ</t>
    </rPh>
    <phoneticPr fontId="1"/>
  </si>
  <si>
    <t>代表者名</t>
    <rPh sb="0" eb="3">
      <t>ダイヒョウシャ</t>
    </rPh>
    <rPh sb="3" eb="4">
      <t>ナ</t>
    </rPh>
    <phoneticPr fontId="1"/>
  </si>
  <si>
    <t>連絡先
〒</t>
    <rPh sb="0" eb="2">
      <t>レンラク</t>
    </rPh>
    <rPh sb="2" eb="3">
      <t>サキ</t>
    </rPh>
    <phoneticPr fontId="1"/>
  </si>
  <si>
    <t>連絡先住所</t>
    <rPh sb="0" eb="2">
      <t>レンラク</t>
    </rPh>
    <rPh sb="2" eb="3">
      <t>サキ</t>
    </rPh>
    <rPh sb="3" eb="5">
      <t>ジュウショ</t>
    </rPh>
    <phoneticPr fontId="1"/>
  </si>
  <si>
    <t>連絡先
電話番号</t>
    <rPh sb="0" eb="2">
      <t>レンラク</t>
    </rPh>
    <rPh sb="2" eb="3">
      <t>サキ</t>
    </rPh>
    <rPh sb="4" eb="6">
      <t>デンワ</t>
    </rPh>
    <rPh sb="6" eb="8">
      <t>バンゴウ</t>
    </rPh>
    <phoneticPr fontId="1"/>
  </si>
  <si>
    <t>住所</t>
    <rPh sb="0" eb="2">
      <t>ジュウショ</t>
    </rPh>
    <phoneticPr fontId="1"/>
  </si>
  <si>
    <t>許可番号</t>
    <rPh sb="0" eb="2">
      <t>キョカ</t>
    </rPh>
    <rPh sb="2" eb="4">
      <t>バンゴウ</t>
    </rPh>
    <phoneticPr fontId="1"/>
  </si>
  <si>
    <t>設置場所</t>
    <rPh sb="0" eb="2">
      <t>セッチ</t>
    </rPh>
    <rPh sb="2" eb="4">
      <t>バショ</t>
    </rPh>
    <phoneticPr fontId="1"/>
  </si>
  <si>
    <t>許可年月日</t>
    <rPh sb="0" eb="2">
      <t>キョカ</t>
    </rPh>
    <rPh sb="2" eb="5">
      <t>ネンガッピ</t>
    </rPh>
    <phoneticPr fontId="1"/>
  </si>
  <si>
    <t>業態</t>
    <rPh sb="0" eb="2">
      <t>ギョウタイ</t>
    </rPh>
    <phoneticPr fontId="1"/>
  </si>
  <si>
    <t>廃油</t>
    <rPh sb="0" eb="2">
      <t>ハイユ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</si>
  <si>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</si>
  <si>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</si>
  <si>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　汚泥</t>
    <rPh sb="1" eb="3">
      <t>オデイ</t>
    </rPh>
    <phoneticPr fontId="2"/>
  </si>
  <si>
    <t>　鉱さい</t>
    <rPh sb="1" eb="2">
      <t>コウ</t>
    </rPh>
    <phoneticPr fontId="2"/>
  </si>
  <si>
    <t>　燃え殻</t>
    <rPh sb="1" eb="2">
      <t>モ</t>
    </rPh>
    <rPh sb="3" eb="4">
      <t>ガラ</t>
    </rPh>
    <phoneticPr fontId="2"/>
  </si>
  <si>
    <t>　ばいじん</t>
    <phoneticPr fontId="2"/>
  </si>
  <si>
    <t>　感染性産業廃棄物</t>
    <rPh sb="1" eb="4">
      <t>カンセンセイ</t>
    </rPh>
    <rPh sb="4" eb="9">
      <t>サンパイ</t>
    </rPh>
    <phoneticPr fontId="2"/>
  </si>
  <si>
    <t>揮発油灯油軽油</t>
    <rPh sb="0" eb="2">
      <t>キハツ</t>
    </rPh>
    <rPh sb="2" eb="3">
      <t>アブラ</t>
    </rPh>
    <rPh sb="3" eb="5">
      <t>トウユ</t>
    </rPh>
    <rPh sb="5" eb="7">
      <t>ケイユ</t>
    </rPh>
    <phoneticPr fontId="2"/>
  </si>
  <si>
    <t>特定有害</t>
    <rPh sb="0" eb="2">
      <t>トクテイ</t>
    </rPh>
    <rPh sb="2" eb="4">
      <t>ユウガイ</t>
    </rPh>
    <phoneticPr fontId="2"/>
  </si>
  <si>
    <t>ｐｈ２．０以下</t>
    <rPh sb="5" eb="7">
      <t>イカ</t>
    </rPh>
    <phoneticPr fontId="2"/>
  </si>
  <si>
    <t>ｐｈ12.5以上</t>
    <rPh sb="6" eb="8">
      <t>イジョウ</t>
    </rPh>
    <phoneticPr fontId="2"/>
  </si>
  <si>
    <t>950-3102</t>
  </si>
  <si>
    <t>025-255-3360</t>
  </si>
  <si>
    <t>950-1144</t>
  </si>
  <si>
    <t>025-284-6500</t>
  </si>
  <si>
    <t>950-0881</t>
  </si>
  <si>
    <t>025-273-6866</t>
  </si>
  <si>
    <t>中間・最終</t>
    <rPh sb="0" eb="2">
      <t>チュウカン</t>
    </rPh>
    <rPh sb="3" eb="5">
      <t>サイシュウ</t>
    </rPh>
    <phoneticPr fontId="2"/>
  </si>
  <si>
    <t>市・県・外</t>
    <rPh sb="0" eb="1">
      <t>シ</t>
    </rPh>
    <rPh sb="2" eb="3">
      <t>ケン</t>
    </rPh>
    <rPh sb="4" eb="5">
      <t>ソト</t>
    </rPh>
    <phoneticPr fontId="2"/>
  </si>
  <si>
    <t>業者№</t>
    <rPh sb="0" eb="2">
      <t>ギョウシャ</t>
    </rPh>
    <phoneticPr fontId="3"/>
  </si>
  <si>
    <t>　ＰCB汚染物</t>
    <rPh sb="4" eb="6">
      <t>オセン</t>
    </rPh>
    <rPh sb="6" eb="7">
      <t>ブツ</t>
    </rPh>
    <phoneticPr fontId="2"/>
  </si>
  <si>
    <t>　廃ＰCB等</t>
    <rPh sb="1" eb="2">
      <t>ハイ</t>
    </rPh>
    <rPh sb="5" eb="6">
      <t>トウ</t>
    </rPh>
    <phoneticPr fontId="2"/>
  </si>
  <si>
    <t>業態別№</t>
    <rPh sb="0" eb="2">
      <t>ギョウタイ</t>
    </rPh>
    <phoneticPr fontId="1"/>
  </si>
  <si>
    <t>優良
認定</t>
    <rPh sb="0" eb="2">
      <t>ユウリョウ</t>
    </rPh>
    <rPh sb="3" eb="5">
      <t>ニンテイ</t>
    </rPh>
    <phoneticPr fontId="2"/>
  </si>
  <si>
    <t>※品目には限定がある場合があります。</t>
    <phoneticPr fontId="1"/>
  </si>
  <si>
    <t>許可期限</t>
    <rPh sb="0" eb="2">
      <t>キョカ</t>
    </rPh>
    <rPh sb="2" eb="4">
      <t>キゲン</t>
    </rPh>
    <phoneticPr fontId="1"/>
  </si>
  <si>
    <t>フリガナ</t>
    <phoneticPr fontId="1"/>
  </si>
  <si>
    <t>廃石綿等</t>
    <rPh sb="0" eb="1">
      <t>ハイ</t>
    </rPh>
    <rPh sb="1" eb="3">
      <t>セキメン</t>
    </rPh>
    <rPh sb="3" eb="4">
      <t>トウ</t>
    </rPh>
    <phoneticPr fontId="1"/>
  </si>
  <si>
    <t>廃水銀</t>
    <rPh sb="0" eb="1">
      <t>ハイ</t>
    </rPh>
    <rPh sb="1" eb="3">
      <t>スイギン</t>
    </rPh>
    <phoneticPr fontId="2"/>
  </si>
  <si>
    <t>中間</t>
  </si>
  <si>
    <t>ｱｵｷｶﾝｷｮｳｼﾞｷﾞｮｳ</t>
  </si>
  <si>
    <t>青木環境事業　株式会社</t>
  </si>
  <si>
    <t>○</t>
  </si>
  <si>
    <t>市川　正和</t>
  </si>
  <si>
    <t>新潟県新潟市北区島見町３２６８番地１５</t>
  </si>
  <si>
    <t>新潟県新潟市北区島見町３２６９番地１５</t>
  </si>
  <si>
    <t>０５９７０００１６４８</t>
  </si>
  <si>
    <t>新潟市北区島見町字一ツ潟３２６８番１５外</t>
  </si>
  <si>
    <t>シアン分解</t>
  </si>
  <si>
    <t>中和・無害化</t>
  </si>
  <si>
    <t>新潟市北区島見町字一ツ潟３２６８番１５</t>
  </si>
  <si>
    <t>中和</t>
  </si>
  <si>
    <t>焼却</t>
  </si>
  <si>
    <t>ｹﾞﾝﾖｳ</t>
  </si>
  <si>
    <t>株式会社　元洋</t>
  </si>
  <si>
    <t>大港　知行</t>
  </si>
  <si>
    <t>新潟県新潟市東区秋葉通二丁目３７２２番地２０７</t>
  </si>
  <si>
    <t>950-0052</t>
  </si>
  <si>
    <t>025-273-1620</t>
  </si>
  <si>
    <t>０５９７０１３６９７６</t>
  </si>
  <si>
    <t>新潟市東区臨港町三丁目４９１４番１９</t>
  </si>
  <si>
    <t>ﾃﾞｲｴｽｴｽ</t>
  </si>
  <si>
    <t>有限会社　デイ・エス・エス</t>
  </si>
  <si>
    <t>佐藤　弘</t>
  </si>
  <si>
    <t>新潟県新発田市新栄町二丁目２番２７号</t>
  </si>
  <si>
    <t>957-0063</t>
  </si>
  <si>
    <t>0256-88-5725</t>
  </si>
  <si>
    <t>０５９７１１７０９４７</t>
  </si>
  <si>
    <t>新潟市西蒲区旗屋８８８番外</t>
  </si>
  <si>
    <t>高圧蒸気滅菌</t>
  </si>
  <si>
    <t>ﾆｲｶﾞﾀｹﾝｶﾝｷｮｳﾌﾞﾝｾｷｾﾝﾀｰ</t>
  </si>
  <si>
    <t>一般財団法人　新潟県環境分析センター</t>
  </si>
  <si>
    <t>猪俣　太郎</t>
  </si>
  <si>
    <t>新潟県新潟市江南区祖父興野５３番地１</t>
  </si>
  <si>
    <t>０５９７００４８４６７</t>
  </si>
  <si>
    <t>新潟市江南区祖父興野字横堀内５３番１</t>
  </si>
  <si>
    <t>　</t>
  </si>
  <si>
    <t>ﾆｼｶﾜｸﾘｰﾅｰ</t>
  </si>
  <si>
    <t>株式会社　西川クリーナー</t>
  </si>
  <si>
    <t>水野　将道</t>
  </si>
  <si>
    <t>新潟県新潟市西蒲区旗屋４８０番地</t>
  </si>
  <si>
    <t>959-0423</t>
  </si>
  <si>
    <t>0256-88-3366</t>
  </si>
  <si>
    <t>０５９７００８６２７３</t>
  </si>
  <si>
    <t>新潟市西蒲区下木島字石田上９０４番地</t>
  </si>
  <si>
    <t>ﾆｯｼｮｳ</t>
  </si>
  <si>
    <t>有限会社　日昇　</t>
  </si>
  <si>
    <t>儀同　正夫</t>
  </si>
  <si>
    <t>新潟県新潟市東区空港西二丁目１０番２９号</t>
  </si>
  <si>
    <t>950-0036</t>
  </si>
  <si>
    <t>025‐274‐0067</t>
  </si>
  <si>
    <t>０５９７００６８１５８</t>
  </si>
  <si>
    <t>新潟市東区空港西二丁目２１０番１２　外</t>
  </si>
  <si>
    <t>ﾊﾟﾝｵｲﾙｻｰﾋﾞｽ</t>
  </si>
  <si>
    <t>株式会社　パンオイルサービス</t>
  </si>
  <si>
    <t>平松　太郎</t>
  </si>
  <si>
    <t>新潟県新潟市北区島見町２３６０番地１</t>
  </si>
  <si>
    <t>025-255-2870</t>
  </si>
  <si>
    <t>０５９７０００７５６３</t>
  </si>
  <si>
    <t>新潟市北区島見町字下往来２３６０番</t>
  </si>
  <si>
    <t>油水分離</t>
  </si>
  <si>
    <t>ﾏｷﾉｺｳｷﾞｮｳ</t>
  </si>
  <si>
    <t>牧野興業　株式会社</t>
  </si>
  <si>
    <t>牧野　繁</t>
  </si>
  <si>
    <t>新潟県新潟市東区榎町６８番地</t>
  </si>
  <si>
    <t>０５９７０００６７１７</t>
  </si>
  <si>
    <t>新潟市東区榎町６８番地</t>
  </si>
  <si>
    <t>ﾔﾏﾀﾞ</t>
  </si>
  <si>
    <t>株式会社　ヤマダ</t>
  </si>
  <si>
    <t>吉村　鳳一</t>
  </si>
  <si>
    <t>新潟県新潟市東区豊三丁目３番１９号</t>
  </si>
  <si>
    <t>950-0812</t>
  </si>
  <si>
    <t>025-273-3895</t>
  </si>
  <si>
    <t>０５９７０００８２４０</t>
  </si>
  <si>
    <t>新潟市東区豊三丁目１７０５番</t>
  </si>
  <si>
    <t>新潟市東区豊三丁目１７０４番１外</t>
  </si>
  <si>
    <t>活性汚泥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</si>
</sst>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2"/>
      <name val="ＭＳ Ｐゴシック"/>
      <family val="3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3" fillId="0" borderId="0" xfId="0" applyNumberFormat="1" applyFont="1" applyAlignment="1"/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wrapText="1"/>
    </xf>
    <xf numFmtId="176" fontId="3" fillId="0" borderId="0" xfId="0" applyNumberFormat="1" applyFont="1" applyAlignment="1">
      <alignment horizontal="center" wrapText="1"/>
    </xf>
    <xf numFmtId="14" fontId="3" fillId="0" borderId="2" xfId="0" applyNumberFormat="1" applyFont="1" applyFill="1" applyBorder="1" applyAlignment="1">
      <alignment vertical="center" wrapText="1"/>
    </xf>
    <xf numFmtId="14" fontId="3" fillId="0" borderId="4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wrapText="1"/>
    </xf>
    <xf numFmtId="0" fontId="5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/>
    <xf numFmtId="14" fontId="3" fillId="2" borderId="7" xfId="0" applyNumberFormat="1" applyFont="1" applyFill="1" applyBorder="1" applyAlignment="1">
      <alignment horizontal="center" vertical="center" textRotation="255" wrapText="1"/>
    </xf>
    <xf numFmtId="14" fontId="3" fillId="2" borderId="8" xfId="0" applyNumberFormat="1" applyFont="1" applyFill="1" applyBorder="1" applyAlignment="1">
      <alignment horizontal="center" vertical="center" textRotation="255" wrapText="1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4" fontId="3" fillId="0" borderId="22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4" fontId="3" fillId="0" borderId="23" xfId="0" applyNumberFormat="1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2" xfId="0" applyNumberFormat="1" applyFont="1" applyBorder="1" applyAlignment="1">
      <alignment wrapText="1"/>
    </xf>
    <xf numFmtId="14" fontId="3" fillId="0" borderId="16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2" borderId="10" xfId="0" applyNumberFormat="1" applyFont="1" applyFill="1" applyBorder="1" applyAlignment="1">
      <alignment vertical="center" textRotation="255" wrapText="1" readingOrder="1"/>
    </xf>
    <xf numFmtId="14" fontId="3" fillId="2" borderId="11" xfId="0" applyNumberFormat="1" applyFont="1" applyFill="1" applyBorder="1" applyAlignment="1">
      <alignment vertical="center" textRotation="255" wrapText="1" readingOrder="1"/>
    </xf>
    <xf numFmtId="14" fontId="3" fillId="2" borderId="12" xfId="0" applyNumberFormat="1" applyFont="1" applyFill="1" applyBorder="1" applyAlignment="1">
      <alignment vertical="center" textRotation="255" wrapText="1" readingOrder="1"/>
    </xf>
    <xf numFmtId="14" fontId="3" fillId="2" borderId="13" xfId="0" applyNumberFormat="1" applyFont="1" applyFill="1" applyBorder="1" applyAlignment="1">
      <alignment vertical="center" textRotation="255" wrapText="1" readingOrder="1"/>
    </xf>
    <xf numFmtId="14" fontId="3" fillId="2" borderId="14" xfId="0" applyNumberFormat="1" applyFont="1" applyFill="1" applyBorder="1" applyAlignment="1">
      <alignment vertical="center" textRotation="255" wrapText="1" readingOrder="1"/>
    </xf>
    <xf numFmtId="14" fontId="3" fillId="2" borderId="15" xfId="0" applyNumberFormat="1" applyFont="1" applyFill="1" applyBorder="1" applyAlignment="1">
      <alignment vertical="center" textRotation="255" wrapText="1" readingOrder="1"/>
    </xf>
    <xf numFmtId="14" fontId="3" fillId="2" borderId="10" xfId="0" applyNumberFormat="1" applyFont="1" applyFill="1" applyBorder="1" applyAlignment="1">
      <alignment horizontal="center" vertical="center" textRotation="255" wrapText="1" readingOrder="1"/>
    </xf>
    <xf numFmtId="14" fontId="3" fillId="2" borderId="11" xfId="0" applyNumberFormat="1" applyFont="1" applyFill="1" applyBorder="1" applyAlignment="1">
      <alignment horizontal="center" vertical="center" textRotation="255" wrapText="1" readingOrder="1"/>
    </xf>
    <xf numFmtId="14" fontId="3" fillId="2" borderId="12" xfId="0" applyNumberFormat="1" applyFont="1" applyFill="1" applyBorder="1" applyAlignment="1">
      <alignment horizontal="center" vertical="center" textRotation="255" wrapText="1" readingOrder="1"/>
    </xf>
    <xf numFmtId="0" fontId="6" fillId="0" borderId="18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 textRotation="255"/>
    </xf>
    <xf numFmtId="0" fontId="4" fillId="0" borderId="5" xfId="0" applyNumberFormat="1" applyFont="1" applyFill="1" applyBorder="1" applyAlignment="1">
      <alignment horizontal="center" vertical="center" textRotation="255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textRotation="255"/>
    </xf>
    <xf numFmtId="0" fontId="4" fillId="0" borderId="3" xfId="0" applyNumberFormat="1" applyFont="1" applyBorder="1" applyAlignment="1">
      <alignment horizontal="center" vertical="center" textRotation="255"/>
    </xf>
    <xf numFmtId="14" fontId="3" fillId="2" borderId="17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24</xdr:col>
      <xdr:colOff>0</xdr:colOff>
      <xdr:row>1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93071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汚泥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0</xdr:colOff>
      <xdr:row>1</xdr:row>
      <xdr:rowOff>0</xdr:rowOff>
    </xdr:from>
    <xdr:to>
      <xdr:col>25</xdr:col>
      <xdr:colOff>0</xdr:colOff>
      <xdr:row>1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196310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鉱さい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32</xdr:col>
      <xdr:colOff>0</xdr:colOff>
      <xdr:row>1</xdr:row>
      <xdr:rowOff>0</xdr:rowOff>
    </xdr:from>
    <xdr:to>
      <xdr:col>32</xdr:col>
      <xdr:colOff>104775</xdr:colOff>
      <xdr:row>2</xdr:row>
      <xdr:rowOff>58831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23517225" y="304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0</xdr:colOff>
      <xdr:row>1</xdr:row>
      <xdr:rowOff>0</xdr:rowOff>
    </xdr:from>
    <xdr:to>
      <xdr:col>26</xdr:col>
      <xdr:colOff>0</xdr:colOff>
      <xdr:row>1</xdr:row>
      <xdr:rowOff>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99548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燃え殻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27</xdr:col>
      <xdr:colOff>0</xdr:colOff>
      <xdr:row>1</xdr:row>
      <xdr:rowOff>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202787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ばいじん</a:t>
          </a:r>
        </a:p>
      </xdr:txBody>
    </xdr:sp>
    <xdr:clientData/>
  </xdr:twoCellAnchor>
  <xdr:twoCellAnchor>
    <xdr:from>
      <xdr:col>27</xdr:col>
      <xdr:colOff>0</xdr:colOff>
      <xdr:row>1</xdr:row>
      <xdr:rowOff>0</xdr:rowOff>
    </xdr:from>
    <xdr:to>
      <xdr:col>28</xdr:col>
      <xdr:colOff>0</xdr:colOff>
      <xdr:row>1</xdr:row>
      <xdr:rowOff>0</xdr:rowOff>
    </xdr:to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206025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廃ＰＣＢ等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209264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ＰＣＢ汚染物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0</xdr:colOff>
      <xdr:row>1</xdr:row>
      <xdr:rowOff>0</xdr:rowOff>
    </xdr:from>
    <xdr:to>
      <xdr:col>30</xdr:col>
      <xdr:colOff>0</xdr:colOff>
      <xdr:row>1</xdr:row>
      <xdr:rowOff>0</xdr:rowOff>
    </xdr:to>
    <xdr:sp macro="" textlink="">
      <xdr:nvSpPr>
        <xdr:cNvPr id="9" name="Text Box 16"/>
        <xdr:cNvSpPr txBox="1">
          <a:spLocks noChangeArrowheads="1"/>
        </xdr:cNvSpPr>
      </xdr:nvSpPr>
      <xdr:spPr bwMode="auto">
        <a:xfrm>
          <a:off x="212502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感染性廃棄物</a:t>
          </a:r>
        </a:p>
      </xdr:txBody>
    </xdr:sp>
    <xdr:clientData/>
  </xdr:twoCellAnchor>
  <xdr:twoCellAnchor>
    <xdr:from>
      <xdr:col>31</xdr:col>
      <xdr:colOff>0</xdr:colOff>
      <xdr:row>1</xdr:row>
      <xdr:rowOff>0</xdr:rowOff>
    </xdr:from>
    <xdr:to>
      <xdr:col>32</xdr:col>
      <xdr:colOff>0</xdr:colOff>
      <xdr:row>1</xdr:row>
      <xdr:rowOff>0</xdr:rowOff>
    </xdr:to>
    <xdr:sp macro="" textlink="">
      <xdr:nvSpPr>
        <xdr:cNvPr id="10" name="Text Box 17"/>
        <xdr:cNvSpPr txBox="1">
          <a:spLocks noChangeArrowheads="1"/>
        </xdr:cNvSpPr>
      </xdr:nvSpPr>
      <xdr:spPr bwMode="auto">
        <a:xfrm>
          <a:off x="215741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廃石綿等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0</xdr:colOff>
      <xdr:row>1</xdr:row>
      <xdr:rowOff>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93071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汚泥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0</xdr:colOff>
      <xdr:row>1</xdr:row>
      <xdr:rowOff>0</xdr:rowOff>
    </xdr:from>
    <xdr:to>
      <xdr:col>25</xdr:col>
      <xdr:colOff>0</xdr:colOff>
      <xdr:row>1</xdr:row>
      <xdr:rowOff>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196310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鉱さい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32</xdr:col>
      <xdr:colOff>0</xdr:colOff>
      <xdr:row>1</xdr:row>
      <xdr:rowOff>0</xdr:rowOff>
    </xdr:from>
    <xdr:to>
      <xdr:col>32</xdr:col>
      <xdr:colOff>104775</xdr:colOff>
      <xdr:row>2</xdr:row>
      <xdr:rowOff>58831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23517225" y="304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0</xdr:colOff>
      <xdr:row>1</xdr:row>
      <xdr:rowOff>0</xdr:rowOff>
    </xdr:from>
    <xdr:to>
      <xdr:col>26</xdr:col>
      <xdr:colOff>0</xdr:colOff>
      <xdr:row>1</xdr:row>
      <xdr:rowOff>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199548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燃え殻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27</xdr:col>
      <xdr:colOff>0</xdr:colOff>
      <xdr:row>1</xdr:row>
      <xdr:rowOff>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202787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ばいじん</a:t>
          </a:r>
        </a:p>
      </xdr:txBody>
    </xdr:sp>
    <xdr:clientData/>
  </xdr:twoCellAnchor>
  <xdr:twoCellAnchor>
    <xdr:from>
      <xdr:col>27</xdr:col>
      <xdr:colOff>0</xdr:colOff>
      <xdr:row>1</xdr:row>
      <xdr:rowOff>0</xdr:rowOff>
    </xdr:from>
    <xdr:to>
      <xdr:col>28</xdr:col>
      <xdr:colOff>0</xdr:colOff>
      <xdr:row>1</xdr:row>
      <xdr:rowOff>0</xdr:rowOff>
    </xdr:to>
    <xdr:sp macro="" textlink="">
      <xdr:nvSpPr>
        <xdr:cNvPr id="16" name="Text Box 14"/>
        <xdr:cNvSpPr txBox="1">
          <a:spLocks noChangeArrowheads="1"/>
        </xdr:cNvSpPr>
      </xdr:nvSpPr>
      <xdr:spPr bwMode="auto">
        <a:xfrm>
          <a:off x="206025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廃ＰＣＢ等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209264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ＰＣＢ汚染物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0</xdr:colOff>
      <xdr:row>1</xdr:row>
      <xdr:rowOff>0</xdr:rowOff>
    </xdr:from>
    <xdr:to>
      <xdr:col>30</xdr:col>
      <xdr:colOff>0</xdr:colOff>
      <xdr:row>1</xdr:row>
      <xdr:rowOff>0</xdr:rowOff>
    </xdr:to>
    <xdr:sp macro="" textlink="">
      <xdr:nvSpPr>
        <xdr:cNvPr id="18" name="Text Box 16"/>
        <xdr:cNvSpPr txBox="1">
          <a:spLocks noChangeArrowheads="1"/>
        </xdr:cNvSpPr>
      </xdr:nvSpPr>
      <xdr:spPr bwMode="auto">
        <a:xfrm>
          <a:off x="212502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感染性廃棄物</a:t>
          </a:r>
        </a:p>
      </xdr:txBody>
    </xdr:sp>
    <xdr:clientData/>
  </xdr:twoCellAnchor>
  <xdr:twoCellAnchor>
    <xdr:from>
      <xdr:col>31</xdr:col>
      <xdr:colOff>0</xdr:colOff>
      <xdr:row>1</xdr:row>
      <xdr:rowOff>0</xdr:rowOff>
    </xdr:from>
    <xdr:to>
      <xdr:col>32</xdr:col>
      <xdr:colOff>0</xdr:colOff>
      <xdr:row>1</xdr:row>
      <xdr:rowOff>0</xdr:rowOff>
    </xdr:to>
    <xdr:sp macro="" textlink="">
      <xdr:nvSpPr>
        <xdr:cNvPr id="19" name="Text Box 17"/>
        <xdr:cNvSpPr txBox="1">
          <a:spLocks noChangeArrowheads="1"/>
        </xdr:cNvSpPr>
      </xdr:nvSpPr>
      <xdr:spPr bwMode="auto">
        <a:xfrm>
          <a:off x="215741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廃石綿等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0</xdr:colOff>
      <xdr:row>1</xdr:row>
      <xdr:rowOff>0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193071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汚泥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0</xdr:colOff>
      <xdr:row>1</xdr:row>
      <xdr:rowOff>0</xdr:rowOff>
    </xdr:from>
    <xdr:to>
      <xdr:col>25</xdr:col>
      <xdr:colOff>0</xdr:colOff>
      <xdr:row>1</xdr:row>
      <xdr:rowOff>0</xdr:rowOff>
    </xdr:to>
    <xdr:sp macro="" textlink="">
      <xdr:nvSpPr>
        <xdr:cNvPr id="21" name="Text Box 10"/>
        <xdr:cNvSpPr txBox="1">
          <a:spLocks noChangeArrowheads="1"/>
        </xdr:cNvSpPr>
      </xdr:nvSpPr>
      <xdr:spPr bwMode="auto">
        <a:xfrm>
          <a:off x="196310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鉱さい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25</xdr:col>
      <xdr:colOff>0</xdr:colOff>
      <xdr:row>1</xdr:row>
      <xdr:rowOff>0</xdr:rowOff>
    </xdr:from>
    <xdr:to>
      <xdr:col>26</xdr:col>
      <xdr:colOff>0</xdr:colOff>
      <xdr:row>1</xdr:row>
      <xdr:rowOff>0</xdr:rowOff>
    </xdr:to>
    <xdr:sp macro="" textlink="">
      <xdr:nvSpPr>
        <xdr:cNvPr id="22" name="Text Box 12"/>
        <xdr:cNvSpPr txBox="1">
          <a:spLocks noChangeArrowheads="1"/>
        </xdr:cNvSpPr>
      </xdr:nvSpPr>
      <xdr:spPr bwMode="auto">
        <a:xfrm>
          <a:off x="199548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燃え殻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27</xdr:col>
      <xdr:colOff>0</xdr:colOff>
      <xdr:row>1</xdr:row>
      <xdr:rowOff>0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202787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ばいじん</a:t>
          </a:r>
        </a:p>
      </xdr:txBody>
    </xdr:sp>
    <xdr:clientData/>
  </xdr:twoCellAnchor>
  <xdr:twoCellAnchor>
    <xdr:from>
      <xdr:col>27</xdr:col>
      <xdr:colOff>0</xdr:colOff>
      <xdr:row>1</xdr:row>
      <xdr:rowOff>0</xdr:rowOff>
    </xdr:from>
    <xdr:to>
      <xdr:col>28</xdr:col>
      <xdr:colOff>0</xdr:colOff>
      <xdr:row>1</xdr:row>
      <xdr:rowOff>0</xdr:rowOff>
    </xdr:to>
    <xdr:sp macro="" textlink="">
      <xdr:nvSpPr>
        <xdr:cNvPr id="24" name="Text Box 14"/>
        <xdr:cNvSpPr txBox="1">
          <a:spLocks noChangeArrowheads="1"/>
        </xdr:cNvSpPr>
      </xdr:nvSpPr>
      <xdr:spPr bwMode="auto">
        <a:xfrm>
          <a:off x="206025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廃ＰＣＢ等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209264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ＰＣＢ汚染物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0</xdr:colOff>
      <xdr:row>1</xdr:row>
      <xdr:rowOff>0</xdr:rowOff>
    </xdr:from>
    <xdr:to>
      <xdr:col>30</xdr:col>
      <xdr:colOff>0</xdr:colOff>
      <xdr:row>1</xdr:row>
      <xdr:rowOff>0</xdr:rowOff>
    </xdr:to>
    <xdr:sp macro="" textlink="">
      <xdr:nvSpPr>
        <xdr:cNvPr id="26" name="Text Box 16"/>
        <xdr:cNvSpPr txBox="1">
          <a:spLocks noChangeArrowheads="1"/>
        </xdr:cNvSpPr>
      </xdr:nvSpPr>
      <xdr:spPr bwMode="auto">
        <a:xfrm>
          <a:off x="212502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感染性廃棄物</a:t>
          </a:r>
        </a:p>
      </xdr:txBody>
    </xdr:sp>
    <xdr:clientData/>
  </xdr:twoCellAnchor>
  <xdr:twoCellAnchor>
    <xdr:from>
      <xdr:col>31</xdr:col>
      <xdr:colOff>0</xdr:colOff>
      <xdr:row>1</xdr:row>
      <xdr:rowOff>0</xdr:rowOff>
    </xdr:from>
    <xdr:to>
      <xdr:col>32</xdr:col>
      <xdr:colOff>0</xdr:colOff>
      <xdr:row>1</xdr:row>
      <xdr:rowOff>0</xdr:rowOff>
    </xdr:to>
    <xdr:sp macro="" textlink="">
      <xdr:nvSpPr>
        <xdr:cNvPr id="27" name="Text Box 17"/>
        <xdr:cNvSpPr txBox="1">
          <a:spLocks noChangeArrowheads="1"/>
        </xdr:cNvSpPr>
      </xdr:nvSpPr>
      <xdr:spPr bwMode="auto">
        <a:xfrm>
          <a:off x="215741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廃石綿等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0</xdr:colOff>
      <xdr:row>1</xdr:row>
      <xdr:rowOff>0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193071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汚泥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0</xdr:colOff>
      <xdr:row>1</xdr:row>
      <xdr:rowOff>0</xdr:rowOff>
    </xdr:from>
    <xdr:to>
      <xdr:col>25</xdr:col>
      <xdr:colOff>0</xdr:colOff>
      <xdr:row>1</xdr:row>
      <xdr:rowOff>0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196310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鉱さい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25</xdr:col>
      <xdr:colOff>0</xdr:colOff>
      <xdr:row>1</xdr:row>
      <xdr:rowOff>0</xdr:rowOff>
    </xdr:from>
    <xdr:to>
      <xdr:col>26</xdr:col>
      <xdr:colOff>0</xdr:colOff>
      <xdr:row>1</xdr:row>
      <xdr:rowOff>0</xdr:rowOff>
    </xdr:to>
    <xdr:sp macro="" textlink="">
      <xdr:nvSpPr>
        <xdr:cNvPr id="30" name="Text Box 12"/>
        <xdr:cNvSpPr txBox="1">
          <a:spLocks noChangeArrowheads="1"/>
        </xdr:cNvSpPr>
      </xdr:nvSpPr>
      <xdr:spPr bwMode="auto">
        <a:xfrm>
          <a:off x="199548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燃え殻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27</xdr:col>
      <xdr:colOff>0</xdr:colOff>
      <xdr:row>1</xdr:row>
      <xdr:rowOff>0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202787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ばいじん</a:t>
          </a:r>
        </a:p>
      </xdr:txBody>
    </xdr:sp>
    <xdr:clientData/>
  </xdr:twoCellAnchor>
  <xdr:twoCellAnchor>
    <xdr:from>
      <xdr:col>27</xdr:col>
      <xdr:colOff>0</xdr:colOff>
      <xdr:row>1</xdr:row>
      <xdr:rowOff>0</xdr:rowOff>
    </xdr:from>
    <xdr:to>
      <xdr:col>28</xdr:col>
      <xdr:colOff>0</xdr:colOff>
      <xdr:row>1</xdr:row>
      <xdr:rowOff>0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206025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廃ＰＣＢ等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0</xdr:colOff>
      <xdr:row>1</xdr:row>
      <xdr:rowOff>0</xdr:rowOff>
    </xdr:from>
    <xdr:to>
      <xdr:col>29</xdr:col>
      <xdr:colOff>0</xdr:colOff>
      <xdr:row>1</xdr:row>
      <xdr:rowOff>0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209264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ＰＣＢ汚染物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0</xdr:colOff>
      <xdr:row>1</xdr:row>
      <xdr:rowOff>0</xdr:rowOff>
    </xdr:from>
    <xdr:to>
      <xdr:col>30</xdr:col>
      <xdr:colOff>0</xdr:colOff>
      <xdr:row>1</xdr:row>
      <xdr:rowOff>0</xdr:rowOff>
    </xdr:to>
    <xdr:sp macro="" textlink="">
      <xdr:nvSpPr>
        <xdr:cNvPr id="34" name="Text Box 16"/>
        <xdr:cNvSpPr txBox="1">
          <a:spLocks noChangeArrowheads="1"/>
        </xdr:cNvSpPr>
      </xdr:nvSpPr>
      <xdr:spPr bwMode="auto">
        <a:xfrm>
          <a:off x="2125027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感染性廃棄物</a:t>
          </a:r>
        </a:p>
      </xdr:txBody>
    </xdr:sp>
    <xdr:clientData/>
  </xdr:twoCellAnchor>
  <xdr:twoCellAnchor>
    <xdr:from>
      <xdr:col>31</xdr:col>
      <xdr:colOff>0</xdr:colOff>
      <xdr:row>1</xdr:row>
      <xdr:rowOff>0</xdr:rowOff>
    </xdr:from>
    <xdr:to>
      <xdr:col>32</xdr:col>
      <xdr:colOff>0</xdr:colOff>
      <xdr:row>1</xdr:row>
      <xdr:rowOff>0</xdr:rowOff>
    </xdr:to>
    <xdr:sp macro="" textlink="">
      <xdr:nvSpPr>
        <xdr:cNvPr id="35" name="Text Box 17"/>
        <xdr:cNvSpPr txBox="1">
          <a:spLocks noChangeArrowheads="1"/>
        </xdr:cNvSpPr>
      </xdr:nvSpPr>
      <xdr:spPr bwMode="auto">
        <a:xfrm>
          <a:off x="21574125" y="30480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廃石綿等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showOutlineSymbols="0" view="pageBreakPreview" zoomScale="85" zoomScaleNormal="70" zoomScaleSheetLayoutView="85" workbookViewId="0">
      <pane ySplit="4" topLeftCell="A5" activePane="bottomLeft" state="frozenSplit"/>
      <selection pane="bottomLeft" sqref="A1:A4"/>
    </sheetView>
  </sheetViews>
  <sheetFormatPr defaultColWidth="10.75" defaultRowHeight="14.25" x14ac:dyDescent="0.15"/>
  <cols>
    <col min="1" max="1" width="3.625" style="10" customWidth="1"/>
    <col min="2" max="3" width="3.625" style="11" customWidth="1"/>
    <col min="4" max="4" width="3.625" style="10" customWidth="1"/>
    <col min="5" max="5" width="17.5" style="12" customWidth="1"/>
    <col min="6" max="6" width="19.375" style="12" bestFit="1" customWidth="1"/>
    <col min="7" max="7" width="6.875" style="10" customWidth="1"/>
    <col min="8" max="8" width="11.875" style="12" bestFit="1" customWidth="1"/>
    <col min="9" max="9" width="24.5" style="12" customWidth="1"/>
    <col min="10" max="10" width="9.75" style="12" customWidth="1"/>
    <col min="11" max="11" width="24.625" style="12" customWidth="1"/>
    <col min="12" max="12" width="14.25" style="12" bestFit="1" customWidth="1"/>
    <col min="13" max="13" width="10.625" style="12" customWidth="1"/>
    <col min="14" max="14" width="24.5" style="12" customWidth="1"/>
    <col min="15" max="16" width="16.375" style="13" customWidth="1"/>
    <col min="17" max="17" width="13.875" style="12" customWidth="1"/>
    <col min="18" max="32" width="4.25" style="12" customWidth="1"/>
    <col min="33" max="16384" width="10.75" style="1"/>
  </cols>
  <sheetData>
    <row r="1" spans="1:35" ht="24" customHeight="1" thickBot="1" x14ac:dyDescent="0.2">
      <c r="A1" s="67" t="s">
        <v>29</v>
      </c>
      <c r="B1" s="69" t="s">
        <v>30</v>
      </c>
      <c r="C1" s="69" t="s">
        <v>33</v>
      </c>
      <c r="D1" s="73" t="s">
        <v>28</v>
      </c>
      <c r="E1" s="48" t="s">
        <v>37</v>
      </c>
      <c r="F1" s="48" t="s">
        <v>0</v>
      </c>
      <c r="G1" s="71" t="s">
        <v>34</v>
      </c>
      <c r="H1" s="48" t="s">
        <v>1</v>
      </c>
      <c r="I1" s="48" t="s">
        <v>5</v>
      </c>
      <c r="J1" s="48" t="s">
        <v>2</v>
      </c>
      <c r="K1" s="48" t="s">
        <v>3</v>
      </c>
      <c r="L1" s="48" t="s">
        <v>4</v>
      </c>
      <c r="M1" s="48" t="s">
        <v>6</v>
      </c>
      <c r="N1" s="48" t="s">
        <v>7</v>
      </c>
      <c r="O1" s="50" t="s">
        <v>8</v>
      </c>
      <c r="P1" s="50" t="s">
        <v>36</v>
      </c>
      <c r="Q1" s="52" t="s">
        <v>9</v>
      </c>
      <c r="R1" s="65" t="s">
        <v>35</v>
      </c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24"/>
      <c r="AH1" s="24"/>
      <c r="AI1" s="24"/>
    </row>
    <row r="2" spans="1:35" x14ac:dyDescent="0.15">
      <c r="A2" s="68"/>
      <c r="B2" s="70"/>
      <c r="C2" s="70"/>
      <c r="D2" s="74"/>
      <c r="E2" s="49"/>
      <c r="F2" s="49"/>
      <c r="G2" s="72"/>
      <c r="H2" s="49"/>
      <c r="I2" s="49"/>
      <c r="J2" s="49"/>
      <c r="K2" s="49"/>
      <c r="L2" s="49"/>
      <c r="M2" s="49"/>
      <c r="N2" s="49"/>
      <c r="O2" s="51"/>
      <c r="P2" s="51"/>
      <c r="Q2" s="53"/>
      <c r="R2" s="75" t="s">
        <v>10</v>
      </c>
      <c r="S2" s="76"/>
      <c r="T2" s="76" t="s">
        <v>11</v>
      </c>
      <c r="U2" s="76"/>
      <c r="V2" s="54" t="s">
        <v>12</v>
      </c>
      <c r="W2" s="54"/>
      <c r="X2" s="56" t="s">
        <v>13</v>
      </c>
      <c r="Y2" s="56" t="s">
        <v>14</v>
      </c>
      <c r="Z2" s="56" t="s">
        <v>15</v>
      </c>
      <c r="AA2" s="56" t="s">
        <v>16</v>
      </c>
      <c r="AB2" s="56" t="s">
        <v>32</v>
      </c>
      <c r="AC2" s="56" t="s">
        <v>31</v>
      </c>
      <c r="AD2" s="56" t="s">
        <v>17</v>
      </c>
      <c r="AE2" s="62" t="s">
        <v>38</v>
      </c>
      <c r="AF2" s="59" t="s">
        <v>39</v>
      </c>
      <c r="AG2" s="25"/>
      <c r="AH2" s="25"/>
      <c r="AI2" s="25"/>
    </row>
    <row r="3" spans="1:35" x14ac:dyDescent="0.15">
      <c r="A3" s="68"/>
      <c r="B3" s="70"/>
      <c r="C3" s="70"/>
      <c r="D3" s="74"/>
      <c r="E3" s="49"/>
      <c r="F3" s="49"/>
      <c r="G3" s="72"/>
      <c r="H3" s="49"/>
      <c r="I3" s="49"/>
      <c r="J3" s="49"/>
      <c r="K3" s="49"/>
      <c r="L3" s="49"/>
      <c r="M3" s="49"/>
      <c r="N3" s="49"/>
      <c r="O3" s="51"/>
      <c r="P3" s="51"/>
      <c r="Q3" s="53"/>
      <c r="R3" s="77"/>
      <c r="S3" s="78"/>
      <c r="T3" s="78"/>
      <c r="U3" s="78"/>
      <c r="V3" s="55"/>
      <c r="W3" s="55"/>
      <c r="X3" s="57"/>
      <c r="Y3" s="57"/>
      <c r="Z3" s="57"/>
      <c r="AA3" s="57"/>
      <c r="AB3" s="57"/>
      <c r="AC3" s="57"/>
      <c r="AD3" s="57"/>
      <c r="AE3" s="63"/>
      <c r="AF3" s="60"/>
    </row>
    <row r="4" spans="1:35" ht="133.5" customHeight="1" thickBot="1" x14ac:dyDescent="0.2">
      <c r="A4" s="68"/>
      <c r="B4" s="70"/>
      <c r="C4" s="70"/>
      <c r="D4" s="74"/>
      <c r="E4" s="49"/>
      <c r="F4" s="49"/>
      <c r="G4" s="72"/>
      <c r="H4" s="49"/>
      <c r="I4" s="49"/>
      <c r="J4" s="49"/>
      <c r="K4" s="49"/>
      <c r="L4" s="49"/>
      <c r="M4" s="49"/>
      <c r="N4" s="49"/>
      <c r="O4" s="51"/>
      <c r="P4" s="51"/>
      <c r="Q4" s="53"/>
      <c r="R4" s="26" t="s">
        <v>18</v>
      </c>
      <c r="S4" s="27" t="s">
        <v>19</v>
      </c>
      <c r="T4" s="27" t="s">
        <v>20</v>
      </c>
      <c r="U4" s="27" t="s">
        <v>19</v>
      </c>
      <c r="V4" s="27" t="s">
        <v>21</v>
      </c>
      <c r="W4" s="27" t="s">
        <v>19</v>
      </c>
      <c r="X4" s="58"/>
      <c r="Y4" s="58"/>
      <c r="Z4" s="58"/>
      <c r="AA4" s="58"/>
      <c r="AB4" s="58"/>
      <c r="AC4" s="58"/>
      <c r="AD4" s="58"/>
      <c r="AE4" s="64"/>
      <c r="AF4" s="61"/>
    </row>
    <row r="5" spans="1:35" ht="42" customHeight="1" x14ac:dyDescent="0.15">
      <c r="A5" s="40" t="str">
        <f>IF(COUNTIF(I5,"*新潟市*"),"市",IF(COUNTIF(I5,"新潟県*"),"県","外"))</f>
        <v>市</v>
      </c>
      <c r="B5" s="29">
        <f>IF(C5=1,COUNTIF(C$3:C5,1),"")</f>
        <v>1</v>
      </c>
      <c r="C5" s="29">
        <f>COUNTIF(F$3:F5,F5)</f>
        <v>1</v>
      </c>
      <c r="D5" s="37" t="s">
        <v>40</v>
      </c>
      <c r="E5" s="4" t="s">
        <v>41</v>
      </c>
      <c r="F5" s="4" t="s">
        <v>42</v>
      </c>
      <c r="G5" s="2" t="s">
        <v>43</v>
      </c>
      <c r="H5" s="4" t="s">
        <v>44</v>
      </c>
      <c r="I5" s="4" t="s">
        <v>45</v>
      </c>
      <c r="J5" s="4" t="s">
        <v>22</v>
      </c>
      <c r="K5" s="4" t="s">
        <v>46</v>
      </c>
      <c r="L5" s="4" t="s">
        <v>23</v>
      </c>
      <c r="M5" s="5" t="s">
        <v>47</v>
      </c>
      <c r="N5" s="4" t="s">
        <v>48</v>
      </c>
      <c r="O5" s="6">
        <v>44879</v>
      </c>
      <c r="P5" s="6">
        <v>47435</v>
      </c>
      <c r="Q5" s="14" t="s">
        <v>49</v>
      </c>
      <c r="R5" s="17"/>
      <c r="S5" s="2"/>
      <c r="T5" s="2"/>
      <c r="U5" s="2" t="s">
        <v>43</v>
      </c>
      <c r="V5" s="2"/>
      <c r="W5" s="2" t="s">
        <v>43</v>
      </c>
      <c r="X5" s="2" t="s">
        <v>43</v>
      </c>
      <c r="Y5" s="2"/>
      <c r="Z5" s="2"/>
      <c r="AA5" s="2"/>
      <c r="AB5" s="2"/>
      <c r="AC5" s="2"/>
      <c r="AD5" s="2"/>
      <c r="AE5" s="45"/>
      <c r="AF5" s="18"/>
    </row>
    <row r="6" spans="1:35" ht="42" customHeight="1" x14ac:dyDescent="0.15">
      <c r="A6" s="40" t="str">
        <f t="shared" ref="A6:A8" si="0">IF(COUNTIF(I6,"*新潟市*"),"市",IF(COUNTIF(I6,"新潟県*"),"県","外"))</f>
        <v>市</v>
      </c>
      <c r="B6" s="29" t="str">
        <f>IF(C6=1,COUNTIF(C$3:C6,1),"")</f>
        <v/>
      </c>
      <c r="C6" s="29">
        <f>COUNTIF(F$3:F6,F6)</f>
        <v>2</v>
      </c>
      <c r="D6" s="37" t="s">
        <v>40</v>
      </c>
      <c r="E6" s="4" t="s">
        <v>41</v>
      </c>
      <c r="F6" s="4" t="s">
        <v>42</v>
      </c>
      <c r="G6" s="2" t="s">
        <v>43</v>
      </c>
      <c r="H6" s="4" t="s">
        <v>44</v>
      </c>
      <c r="I6" s="4" t="s">
        <v>45</v>
      </c>
      <c r="J6" s="4" t="s">
        <v>22</v>
      </c>
      <c r="K6" s="4" t="s">
        <v>46</v>
      </c>
      <c r="L6" s="4" t="s">
        <v>23</v>
      </c>
      <c r="M6" s="5" t="s">
        <v>47</v>
      </c>
      <c r="N6" s="4" t="s">
        <v>48</v>
      </c>
      <c r="O6" s="6">
        <v>44879</v>
      </c>
      <c r="P6" s="6">
        <v>47435</v>
      </c>
      <c r="Q6" s="14" t="s">
        <v>50</v>
      </c>
      <c r="R6" s="17"/>
      <c r="S6" s="2"/>
      <c r="T6" s="2"/>
      <c r="U6" s="2" t="s">
        <v>43</v>
      </c>
      <c r="V6" s="2"/>
      <c r="W6" s="2" t="s">
        <v>43</v>
      </c>
      <c r="X6" s="2" t="s">
        <v>43</v>
      </c>
      <c r="Y6" s="2"/>
      <c r="Z6" s="2" t="s">
        <v>43</v>
      </c>
      <c r="AA6" s="2" t="s">
        <v>43</v>
      </c>
      <c r="AB6" s="2"/>
      <c r="AC6" s="2"/>
      <c r="AD6" s="2"/>
      <c r="AE6" s="45"/>
      <c r="AF6" s="18"/>
    </row>
    <row r="7" spans="1:35" ht="42" customHeight="1" x14ac:dyDescent="0.15">
      <c r="A7" s="40" t="str">
        <f t="shared" si="0"/>
        <v>市</v>
      </c>
      <c r="B7" s="29" t="str">
        <f>IF(C7=1,COUNTIF(C$3:C7,1),"")</f>
        <v/>
      </c>
      <c r="C7" s="29">
        <f>COUNTIF(F$3:F7,F7)</f>
        <v>3</v>
      </c>
      <c r="D7" s="37" t="s">
        <v>40</v>
      </c>
      <c r="E7" s="4" t="s">
        <v>41</v>
      </c>
      <c r="F7" s="4" t="s">
        <v>42</v>
      </c>
      <c r="G7" s="2" t="s">
        <v>43</v>
      </c>
      <c r="H7" s="4" t="s">
        <v>44</v>
      </c>
      <c r="I7" s="4" t="s">
        <v>45</v>
      </c>
      <c r="J7" s="4" t="s">
        <v>22</v>
      </c>
      <c r="K7" s="4" t="s">
        <v>46</v>
      </c>
      <c r="L7" s="4" t="s">
        <v>23</v>
      </c>
      <c r="M7" s="5" t="s">
        <v>47</v>
      </c>
      <c r="N7" s="4" t="s">
        <v>51</v>
      </c>
      <c r="O7" s="6">
        <v>44879</v>
      </c>
      <c r="P7" s="6">
        <v>47435</v>
      </c>
      <c r="Q7" s="15" t="s">
        <v>52</v>
      </c>
      <c r="R7" s="17"/>
      <c r="S7" s="2"/>
      <c r="T7" s="2" t="s">
        <v>43</v>
      </c>
      <c r="U7" s="2"/>
      <c r="V7" s="2" t="s">
        <v>43</v>
      </c>
      <c r="W7" s="2"/>
      <c r="X7" s="2"/>
      <c r="Y7" s="2"/>
      <c r="Z7" s="2"/>
      <c r="AA7" s="2"/>
      <c r="AB7" s="2"/>
      <c r="AC7" s="2"/>
      <c r="AD7" s="2"/>
      <c r="AE7" s="45"/>
      <c r="AF7" s="18"/>
    </row>
    <row r="8" spans="1:35" ht="42" customHeight="1" x14ac:dyDescent="0.15">
      <c r="A8" s="40" t="str">
        <f t="shared" si="0"/>
        <v>市</v>
      </c>
      <c r="B8" s="29" t="str">
        <f>IF(C8=1,COUNTIF(C$3:C8,1),"")</f>
        <v/>
      </c>
      <c r="C8" s="29">
        <f>COUNTIF(F$3:F8,F8)</f>
        <v>4</v>
      </c>
      <c r="D8" s="37" t="s">
        <v>40</v>
      </c>
      <c r="E8" s="4" t="s">
        <v>41</v>
      </c>
      <c r="F8" s="4" t="s">
        <v>42</v>
      </c>
      <c r="G8" s="2" t="s">
        <v>43</v>
      </c>
      <c r="H8" s="4" t="s">
        <v>44</v>
      </c>
      <c r="I8" s="4" t="s">
        <v>45</v>
      </c>
      <c r="J8" s="4" t="s">
        <v>22</v>
      </c>
      <c r="K8" s="4" t="s">
        <v>46</v>
      </c>
      <c r="L8" s="4" t="s">
        <v>23</v>
      </c>
      <c r="M8" s="5" t="s">
        <v>47</v>
      </c>
      <c r="N8" s="4" t="s">
        <v>48</v>
      </c>
      <c r="O8" s="6">
        <v>44879</v>
      </c>
      <c r="P8" s="6">
        <v>47435</v>
      </c>
      <c r="Q8" s="15" t="s">
        <v>53</v>
      </c>
      <c r="R8" s="17" t="s">
        <v>43</v>
      </c>
      <c r="S8" s="2" t="s">
        <v>43</v>
      </c>
      <c r="T8" s="2" t="s">
        <v>43</v>
      </c>
      <c r="U8" s="2" t="s">
        <v>43</v>
      </c>
      <c r="V8" s="2" t="s">
        <v>43</v>
      </c>
      <c r="W8" s="2" t="s">
        <v>43</v>
      </c>
      <c r="X8" s="2" t="s">
        <v>43</v>
      </c>
      <c r="Y8" s="2" t="s">
        <v>43</v>
      </c>
      <c r="Z8" s="2" t="s">
        <v>43</v>
      </c>
      <c r="AA8" s="2" t="s">
        <v>43</v>
      </c>
      <c r="AB8" s="2"/>
      <c r="AC8" s="2"/>
      <c r="AD8" s="2" t="s">
        <v>43</v>
      </c>
      <c r="AE8" s="45"/>
      <c r="AF8" s="18"/>
    </row>
    <row r="9" spans="1:35" ht="42" customHeight="1" x14ac:dyDescent="0.15">
      <c r="A9" s="40" t="str">
        <f t="shared" ref="A9:A16" si="1">IF(COUNTIF(I9,"*新潟市*"),"市",IF(COUNTIF(I9,"新潟県*"),"県","外"))</f>
        <v>市</v>
      </c>
      <c r="B9" s="29">
        <f>IF(C9=1,COUNTIF(C$3:C9,1),"")</f>
        <v>2</v>
      </c>
      <c r="C9" s="29">
        <f>COUNTIF(F$3:F9,F9)</f>
        <v>1</v>
      </c>
      <c r="D9" s="38" t="s">
        <v>40</v>
      </c>
      <c r="E9" s="7" t="s">
        <v>54</v>
      </c>
      <c r="F9" s="7" t="s">
        <v>55</v>
      </c>
      <c r="G9" s="3"/>
      <c r="H9" s="7" t="s">
        <v>56</v>
      </c>
      <c r="I9" s="7" t="s">
        <v>57</v>
      </c>
      <c r="J9" s="7" t="s">
        <v>58</v>
      </c>
      <c r="K9" s="7" t="s">
        <v>57</v>
      </c>
      <c r="L9" s="7" t="s">
        <v>59</v>
      </c>
      <c r="M9" s="5" t="s">
        <v>60</v>
      </c>
      <c r="N9" s="8" t="s">
        <v>61</v>
      </c>
      <c r="O9" s="9">
        <v>45012</v>
      </c>
      <c r="P9" s="9">
        <v>46816</v>
      </c>
      <c r="Q9" s="16" t="s">
        <v>52</v>
      </c>
      <c r="R9" s="17"/>
      <c r="S9" s="2"/>
      <c r="T9" s="2"/>
      <c r="U9" s="2"/>
      <c r="V9" s="2" t="s">
        <v>43</v>
      </c>
      <c r="W9" s="2"/>
      <c r="X9" s="2"/>
      <c r="Y9" s="2"/>
      <c r="Z9" s="2"/>
      <c r="AA9" s="2"/>
      <c r="AB9" s="2"/>
      <c r="AC9" s="2"/>
      <c r="AD9" s="2"/>
      <c r="AE9" s="45"/>
      <c r="AF9" s="19"/>
    </row>
    <row r="10" spans="1:35" ht="42" customHeight="1" x14ac:dyDescent="0.15">
      <c r="A10" s="40" t="str">
        <f t="shared" si="1"/>
        <v>県</v>
      </c>
      <c r="B10" s="29">
        <f>IF(C10=1,COUNTIF(C$3:C10,1),"")</f>
        <v>3</v>
      </c>
      <c r="C10" s="29">
        <f>COUNTIF(F$3:F10,F10)</f>
        <v>1</v>
      </c>
      <c r="D10" s="38" t="s">
        <v>40</v>
      </c>
      <c r="E10" s="7" t="s">
        <v>62</v>
      </c>
      <c r="F10" s="7" t="s">
        <v>63</v>
      </c>
      <c r="G10" s="3"/>
      <c r="H10" s="7" t="s">
        <v>64</v>
      </c>
      <c r="I10" s="7" t="s">
        <v>65</v>
      </c>
      <c r="J10" s="7" t="s">
        <v>66</v>
      </c>
      <c r="K10" s="7" t="s">
        <v>65</v>
      </c>
      <c r="L10" s="7" t="s">
        <v>67</v>
      </c>
      <c r="M10" s="5" t="s">
        <v>68</v>
      </c>
      <c r="N10" s="8" t="s">
        <v>69</v>
      </c>
      <c r="O10" s="9">
        <v>43766</v>
      </c>
      <c r="P10" s="9">
        <v>45539</v>
      </c>
      <c r="Q10" s="16" t="s">
        <v>70</v>
      </c>
      <c r="R10" s="17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43</v>
      </c>
      <c r="AE10" s="45"/>
      <c r="AF10" s="19"/>
    </row>
    <row r="11" spans="1:35" ht="42" customHeight="1" x14ac:dyDescent="0.15">
      <c r="A11" s="40" t="str">
        <f t="shared" si="1"/>
        <v>市</v>
      </c>
      <c r="B11" s="29">
        <f>IF(C11=1,COUNTIF(C$3:C11,1),"")</f>
        <v>4</v>
      </c>
      <c r="C11" s="29">
        <f>COUNTIF(F$3:F11,F11)</f>
        <v>1</v>
      </c>
      <c r="D11" s="37" t="s">
        <v>40</v>
      </c>
      <c r="E11" s="4" t="s">
        <v>71</v>
      </c>
      <c r="F11" s="4" t="s">
        <v>72</v>
      </c>
      <c r="G11" s="2"/>
      <c r="H11" s="4" t="s">
        <v>73</v>
      </c>
      <c r="I11" s="4" t="s">
        <v>74</v>
      </c>
      <c r="J11" s="4" t="s">
        <v>24</v>
      </c>
      <c r="K11" s="4" t="s">
        <v>74</v>
      </c>
      <c r="L11" s="4" t="s">
        <v>25</v>
      </c>
      <c r="M11" s="5" t="s">
        <v>75</v>
      </c>
      <c r="N11" s="4" t="s">
        <v>76</v>
      </c>
      <c r="O11" s="36">
        <v>44742</v>
      </c>
      <c r="P11" s="36">
        <v>46567</v>
      </c>
      <c r="Q11" s="14" t="s">
        <v>52</v>
      </c>
      <c r="R11" s="17"/>
      <c r="S11" s="2"/>
      <c r="T11" s="2" t="s">
        <v>43</v>
      </c>
      <c r="U11" s="2"/>
      <c r="V11" s="2" t="s">
        <v>43</v>
      </c>
      <c r="W11" s="2"/>
      <c r="X11" s="2"/>
      <c r="Y11" s="2"/>
      <c r="Z11" s="2"/>
      <c r="AA11" s="2"/>
      <c r="AB11" s="2"/>
      <c r="AC11" s="2"/>
      <c r="AD11" s="2" t="s">
        <v>77</v>
      </c>
      <c r="AE11" s="45"/>
      <c r="AF11" s="18"/>
    </row>
    <row r="12" spans="1:35" ht="42" customHeight="1" x14ac:dyDescent="0.15">
      <c r="A12" s="40" t="str">
        <f t="shared" si="1"/>
        <v>市</v>
      </c>
      <c r="B12" s="29">
        <f>IF(C12=1,COUNTIF(C$3:C12,1),"")</f>
        <v>5</v>
      </c>
      <c r="C12" s="29">
        <f>COUNTIF(F$3:F12,F12)</f>
        <v>1</v>
      </c>
      <c r="D12" s="37" t="s">
        <v>40</v>
      </c>
      <c r="E12" s="4" t="s">
        <v>78</v>
      </c>
      <c r="F12" s="4" t="s">
        <v>79</v>
      </c>
      <c r="G12" s="2"/>
      <c r="H12" s="4" t="s">
        <v>80</v>
      </c>
      <c r="I12" s="7" t="s">
        <v>81</v>
      </c>
      <c r="J12" s="3" t="s">
        <v>82</v>
      </c>
      <c r="K12" s="7" t="s">
        <v>81</v>
      </c>
      <c r="L12" s="3" t="s">
        <v>83</v>
      </c>
      <c r="M12" s="5" t="s">
        <v>84</v>
      </c>
      <c r="N12" s="4" t="s">
        <v>85</v>
      </c>
      <c r="O12" s="6">
        <v>45214</v>
      </c>
      <c r="P12" s="6">
        <v>47040</v>
      </c>
      <c r="Q12" s="14" t="s">
        <v>53</v>
      </c>
      <c r="R12" s="17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43</v>
      </c>
      <c r="AE12" s="45"/>
      <c r="AF12" s="18"/>
    </row>
    <row r="13" spans="1:35" ht="42" customHeight="1" x14ac:dyDescent="0.15">
      <c r="A13" s="40" t="str">
        <f t="shared" si="1"/>
        <v>市</v>
      </c>
      <c r="B13" s="29">
        <f>IF(C13=1,COUNTIF(C$3:C13,1),"")</f>
        <v>6</v>
      </c>
      <c r="C13" s="29">
        <f>COUNTIF(F$3:F13,F13)</f>
        <v>1</v>
      </c>
      <c r="D13" s="37" t="s">
        <v>40</v>
      </c>
      <c r="E13" s="4" t="s">
        <v>86</v>
      </c>
      <c r="F13" s="4" t="s">
        <v>87</v>
      </c>
      <c r="G13" s="2"/>
      <c r="H13" s="4" t="s">
        <v>88</v>
      </c>
      <c r="I13" s="28" t="s">
        <v>89</v>
      </c>
      <c r="J13" s="29" t="s">
        <v>90</v>
      </c>
      <c r="K13" s="28" t="s">
        <v>89</v>
      </c>
      <c r="L13" s="4" t="s">
        <v>91</v>
      </c>
      <c r="M13" s="5" t="s">
        <v>92</v>
      </c>
      <c r="N13" s="4" t="s">
        <v>93</v>
      </c>
      <c r="O13" s="6">
        <v>45282</v>
      </c>
      <c r="P13" s="6">
        <v>47108</v>
      </c>
      <c r="Q13" s="14" t="s">
        <v>52</v>
      </c>
      <c r="R13" s="17"/>
      <c r="S13" s="2"/>
      <c r="T13" s="2" t="s">
        <v>77</v>
      </c>
      <c r="U13" s="2"/>
      <c r="V13" s="2" t="s">
        <v>43</v>
      </c>
      <c r="W13" s="2"/>
      <c r="X13" s="2"/>
      <c r="Y13" s="2"/>
      <c r="Z13" s="2"/>
      <c r="AA13" s="2"/>
      <c r="AB13" s="2"/>
      <c r="AC13" s="2"/>
      <c r="AD13" s="2"/>
      <c r="AE13" s="45"/>
      <c r="AF13" s="18"/>
    </row>
    <row r="14" spans="1:35" ht="42" customHeight="1" x14ac:dyDescent="0.15">
      <c r="A14" s="40" t="str">
        <f t="shared" si="1"/>
        <v>市</v>
      </c>
      <c r="B14" s="29">
        <f>IF(C14=1,COUNTIF(C$3:C14,1),"")</f>
        <v>7</v>
      </c>
      <c r="C14" s="29">
        <f>COUNTIF(F$3:F14,F14)</f>
        <v>1</v>
      </c>
      <c r="D14" s="37" t="s">
        <v>40</v>
      </c>
      <c r="E14" s="4" t="s">
        <v>94</v>
      </c>
      <c r="F14" s="4" t="s">
        <v>95</v>
      </c>
      <c r="G14" s="2"/>
      <c r="H14" s="4" t="s">
        <v>96</v>
      </c>
      <c r="I14" s="4" t="s">
        <v>97</v>
      </c>
      <c r="J14" s="4" t="s">
        <v>22</v>
      </c>
      <c r="K14" s="4" t="s">
        <v>97</v>
      </c>
      <c r="L14" s="4" t="s">
        <v>98</v>
      </c>
      <c r="M14" s="5" t="s">
        <v>99</v>
      </c>
      <c r="N14" s="4" t="s">
        <v>100</v>
      </c>
      <c r="O14" s="6">
        <v>44621</v>
      </c>
      <c r="P14" s="6">
        <v>46446</v>
      </c>
      <c r="Q14" s="14" t="s">
        <v>101</v>
      </c>
      <c r="R14" s="17" t="s">
        <v>43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45"/>
      <c r="AF14" s="18"/>
    </row>
    <row r="15" spans="1:35" ht="42" customHeight="1" x14ac:dyDescent="0.15">
      <c r="A15" s="40" t="str">
        <f t="shared" si="1"/>
        <v>市</v>
      </c>
      <c r="B15" s="29">
        <f>IF(C15=1,COUNTIF(C$3:C15,1),"")</f>
        <v>8</v>
      </c>
      <c r="C15" s="29">
        <f>COUNTIF(F$3:F15,F15)</f>
        <v>1</v>
      </c>
      <c r="D15" s="37" t="s">
        <v>40</v>
      </c>
      <c r="E15" s="4" t="s">
        <v>102</v>
      </c>
      <c r="F15" s="4" t="s">
        <v>103</v>
      </c>
      <c r="G15" s="2"/>
      <c r="H15" s="4" t="s">
        <v>104</v>
      </c>
      <c r="I15" s="4" t="s">
        <v>105</v>
      </c>
      <c r="J15" s="4" t="s">
        <v>26</v>
      </c>
      <c r="K15" s="4" t="s">
        <v>105</v>
      </c>
      <c r="L15" s="4" t="s">
        <v>27</v>
      </c>
      <c r="M15" s="5" t="s">
        <v>106</v>
      </c>
      <c r="N15" s="4" t="s">
        <v>107</v>
      </c>
      <c r="O15" s="6">
        <v>43682</v>
      </c>
      <c r="P15" s="6">
        <v>45508</v>
      </c>
      <c r="Q15" s="14" t="s">
        <v>101</v>
      </c>
      <c r="R15" s="17" t="s">
        <v>43</v>
      </c>
      <c r="S15" s="2"/>
      <c r="T15" s="2" t="s">
        <v>77</v>
      </c>
      <c r="U15" s="2"/>
      <c r="V15" s="2" t="s">
        <v>77</v>
      </c>
      <c r="W15" s="2"/>
      <c r="X15" s="2"/>
      <c r="Y15" s="2"/>
      <c r="Z15" s="2"/>
      <c r="AA15" s="2"/>
      <c r="AB15" s="2"/>
      <c r="AC15" s="2"/>
      <c r="AD15" s="2"/>
      <c r="AE15" s="45"/>
      <c r="AF15" s="18"/>
    </row>
    <row r="16" spans="1:35" ht="42" customHeight="1" x14ac:dyDescent="0.15">
      <c r="A16" s="40" t="str">
        <f t="shared" si="1"/>
        <v>市</v>
      </c>
      <c r="B16" s="29" t="str">
        <f>IF(C16=1,COUNTIF(C$3:C16,1),"")</f>
        <v/>
      </c>
      <c r="C16" s="29">
        <f>COUNTIF(F$3:F16,F16)</f>
        <v>2</v>
      </c>
      <c r="D16" s="37" t="s">
        <v>40</v>
      </c>
      <c r="E16" s="4" t="s">
        <v>102</v>
      </c>
      <c r="F16" s="4" t="s">
        <v>103</v>
      </c>
      <c r="G16" s="2"/>
      <c r="H16" s="4" t="s">
        <v>104</v>
      </c>
      <c r="I16" s="4" t="s">
        <v>105</v>
      </c>
      <c r="J16" s="4" t="s">
        <v>26</v>
      </c>
      <c r="K16" s="4" t="s">
        <v>105</v>
      </c>
      <c r="L16" s="4" t="s">
        <v>27</v>
      </c>
      <c r="M16" s="5" t="s">
        <v>106</v>
      </c>
      <c r="N16" s="4" t="s">
        <v>107</v>
      </c>
      <c r="O16" s="6">
        <v>43682</v>
      </c>
      <c r="P16" s="6">
        <v>45508</v>
      </c>
      <c r="Q16" s="14" t="s">
        <v>53</v>
      </c>
      <c r="R16" s="17" t="s">
        <v>43</v>
      </c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46"/>
      <c r="AF16" s="35"/>
    </row>
    <row r="17" spans="1:32" ht="42" customHeight="1" x14ac:dyDescent="0.15">
      <c r="A17" s="40" t="str">
        <f t="shared" ref="A17" si="2">IF(COUNTIF(I17,"*新潟市*"),"市",IF(COUNTIF(I17,"新潟県*"),"県","外"))</f>
        <v>市</v>
      </c>
      <c r="B17" s="29">
        <f>IF(C17=1,COUNTIF(C$3:C17,1),"")</f>
        <v>9</v>
      </c>
      <c r="C17" s="29">
        <f>COUNTIF(F$3:F17,F17)</f>
        <v>1</v>
      </c>
      <c r="D17" s="37" t="s">
        <v>40</v>
      </c>
      <c r="E17" s="4" t="s">
        <v>108</v>
      </c>
      <c r="F17" s="4" t="s">
        <v>109</v>
      </c>
      <c r="G17" s="2" t="s">
        <v>43</v>
      </c>
      <c r="H17" s="4" t="s">
        <v>110</v>
      </c>
      <c r="I17" s="4" t="s">
        <v>111</v>
      </c>
      <c r="J17" s="4" t="s">
        <v>112</v>
      </c>
      <c r="K17" s="4" t="s">
        <v>111</v>
      </c>
      <c r="L17" s="4" t="s">
        <v>113</v>
      </c>
      <c r="M17" s="5" t="s">
        <v>114</v>
      </c>
      <c r="N17" s="4" t="s">
        <v>115</v>
      </c>
      <c r="O17" s="6">
        <v>42857</v>
      </c>
      <c r="P17" s="6">
        <v>45413</v>
      </c>
      <c r="Q17" s="14" t="s">
        <v>52</v>
      </c>
      <c r="R17" s="17"/>
      <c r="S17" s="43"/>
      <c r="T17" s="43" t="s">
        <v>43</v>
      </c>
      <c r="U17" s="43" t="s">
        <v>43</v>
      </c>
      <c r="V17" s="43" t="s">
        <v>43</v>
      </c>
      <c r="W17" s="43" t="s">
        <v>43</v>
      </c>
      <c r="X17" s="43"/>
      <c r="Y17" s="43"/>
      <c r="Z17" s="43"/>
      <c r="AA17" s="43"/>
      <c r="AB17" s="43"/>
      <c r="AC17" s="43"/>
      <c r="AD17" s="43"/>
      <c r="AE17" s="46"/>
      <c r="AF17" s="44"/>
    </row>
    <row r="18" spans="1:32" ht="42.75" customHeight="1" thickBot="1" x14ac:dyDescent="0.2">
      <c r="A18" s="41" t="str">
        <f>IF(COUNTIF(I18,"*新潟市*"),"市",IF(COUNTIF(I18,"新潟県*"),"県","外"))</f>
        <v>市</v>
      </c>
      <c r="B18" s="42" t="str">
        <f>IF(C18=1,COUNTIF(C$3:C18,1),"")</f>
        <v/>
      </c>
      <c r="C18" s="42">
        <f>COUNTIF(F$3:F18,F18)</f>
        <v>2</v>
      </c>
      <c r="D18" s="39" t="s">
        <v>40</v>
      </c>
      <c r="E18" s="30" t="s">
        <v>108</v>
      </c>
      <c r="F18" s="30" t="s">
        <v>109</v>
      </c>
      <c r="G18" s="22" t="s">
        <v>43</v>
      </c>
      <c r="H18" s="30" t="s">
        <v>110</v>
      </c>
      <c r="I18" s="30" t="s">
        <v>111</v>
      </c>
      <c r="J18" s="30" t="s">
        <v>112</v>
      </c>
      <c r="K18" s="30" t="s">
        <v>111</v>
      </c>
      <c r="L18" s="30" t="s">
        <v>113</v>
      </c>
      <c r="M18" s="31" t="s">
        <v>114</v>
      </c>
      <c r="N18" s="21" t="s">
        <v>116</v>
      </c>
      <c r="O18" s="32">
        <v>42857</v>
      </c>
      <c r="P18" s="32">
        <v>45413</v>
      </c>
      <c r="Q18" s="33" t="s">
        <v>117</v>
      </c>
      <c r="R18" s="20"/>
      <c r="S18" s="21"/>
      <c r="T18" s="22" t="s">
        <v>43</v>
      </c>
      <c r="U18" s="22" t="s">
        <v>43</v>
      </c>
      <c r="V18" s="22" t="s">
        <v>43</v>
      </c>
      <c r="W18" s="22" t="s">
        <v>43</v>
      </c>
      <c r="X18" s="21"/>
      <c r="Y18" s="21"/>
      <c r="Z18" s="21"/>
      <c r="AA18" s="21"/>
      <c r="AB18" s="21"/>
      <c r="AC18" s="21"/>
      <c r="AD18" s="21"/>
      <c r="AE18" s="47"/>
      <c r="AF18" s="23"/>
    </row>
  </sheetData>
  <autoFilter ref="A4:AF4"/>
  <mergeCells count="30">
    <mergeCell ref="R1:AF1"/>
    <mergeCell ref="L1:L4"/>
    <mergeCell ref="A1:A4"/>
    <mergeCell ref="B1:B4"/>
    <mergeCell ref="C1:C4"/>
    <mergeCell ref="E1:E4"/>
    <mergeCell ref="F1:F4"/>
    <mergeCell ref="G1:G4"/>
    <mergeCell ref="H1:H4"/>
    <mergeCell ref="I1:I4"/>
    <mergeCell ref="J1:J4"/>
    <mergeCell ref="K1:K4"/>
    <mergeCell ref="D1:D4"/>
    <mergeCell ref="R2:S3"/>
    <mergeCell ref="T2:U3"/>
    <mergeCell ref="V2:W3"/>
    <mergeCell ref="X2:X4"/>
    <mergeCell ref="AF2:AF4"/>
    <mergeCell ref="Y2:Y4"/>
    <mergeCell ref="Z2:Z4"/>
    <mergeCell ref="AA2:AA4"/>
    <mergeCell ref="AB2:AB4"/>
    <mergeCell ref="AC2:AC4"/>
    <mergeCell ref="AD2:AD4"/>
    <mergeCell ref="AE2:AE4"/>
    <mergeCell ref="M1:M4"/>
    <mergeCell ref="N1:N4"/>
    <mergeCell ref="O1:O4"/>
    <mergeCell ref="P1:P4"/>
    <mergeCell ref="Q1:Q4"/>
  </mergeCells>
  <phoneticPr fontId="1"/>
  <printOptions horizontalCentered="1"/>
  <pageMargins left="0.19685039370078741" right="0.19685039370078741" top="1.299212598425197" bottom="0.51181102362204722" header="0" footer="0"/>
  <pageSetup paperSize="9" scale="44" orientation="landscape" r:id="rId1"/>
  <headerFooter>
    <oddHeader>&amp;L&amp;16
　　  　　　新潟市　特別管理産業廃棄物処分業者名簿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特管処分業者(R6.4.10)</vt:lpstr>
      <vt:lpstr>'特管処分業者(R6.4.10)'!Print_Area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廃棄物対策課</dc:creator>
  <cp:lastModifiedBy>新潟市</cp:lastModifiedBy>
  <cp:lastPrinted>2021-08-11T06:36:31Z</cp:lastPrinted>
  <dcterms:created xsi:type="dcterms:W3CDTF">2013-04-05T09:11:45Z</dcterms:created>
  <dcterms:modified xsi:type="dcterms:W3CDTF">2024-04-17T06:29:06Z</dcterms:modified>
</cp:coreProperties>
</file>