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4970" windowHeight="7725"/>
  </bookViews>
  <sheets>
    <sheet name="f-01-01-02" sheetId="1" r:id="rId1"/>
  </sheets>
  <definedNames>
    <definedName name="_xlnm.Print_Area" localSheetId="0">'f-01-01-02'!$A$1:$P$26</definedName>
  </definedNames>
  <calcPr calcId="125725"/>
</workbook>
</file>

<file path=xl/calcChain.xml><?xml version="1.0" encoding="utf-8"?>
<calcChain xmlns="http://schemas.openxmlformats.org/spreadsheetml/2006/main">
  <c r="O12" i="1"/>
  <c r="N12"/>
  <c r="M12"/>
  <c r="L12"/>
  <c r="K12"/>
  <c r="J12"/>
  <c r="F12"/>
  <c r="C12"/>
  <c r="B12"/>
  <c r="P24" l="1"/>
  <c r="P23"/>
  <c r="P22"/>
  <c r="P21"/>
  <c r="P20"/>
  <c r="P16"/>
  <c r="P15"/>
  <c r="P14"/>
  <c r="P11"/>
  <c r="P10"/>
  <c r="O25"/>
  <c r="N25"/>
  <c r="M25"/>
  <c r="L25"/>
  <c r="K25"/>
  <c r="J25"/>
  <c r="I25"/>
  <c r="H25"/>
  <c r="G25"/>
  <c r="F25"/>
  <c r="E25"/>
  <c r="D25"/>
  <c r="C25"/>
  <c r="B25"/>
  <c r="P18"/>
  <c r="P3"/>
  <c r="P9"/>
  <c r="P19"/>
  <c r="P17"/>
  <c r="P13"/>
  <c r="P12"/>
  <c r="P8"/>
  <c r="P7"/>
  <c r="P6"/>
  <c r="P5"/>
  <c r="P4"/>
  <c r="P25" l="1"/>
</calcChain>
</file>

<file path=xl/sharedStrings.xml><?xml version="1.0" encoding="utf-8"?>
<sst xmlns="http://schemas.openxmlformats.org/spreadsheetml/2006/main" count="41" uniqueCount="41">
  <si>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</si>
  <si>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</si>
  <si>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</si>
  <si>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</si>
  <si>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</si>
  <si>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</si>
  <si>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中央区中央地域保健福祉センター</t>
    <rPh sb="3" eb="5">
      <t>チュウオウ</t>
    </rPh>
    <rPh sb="5" eb="7">
      <t>チイキ</t>
    </rPh>
    <rPh sb="7" eb="9">
      <t>ホケン</t>
    </rPh>
    <rPh sb="9" eb="11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</si>
  <si>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</si>
  <si>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江南区横越地域保健福祉センター</t>
    <rPh sb="3" eb="5">
      <t>ヨコゴシ</t>
    </rPh>
    <rPh sb="5" eb="7">
      <t>チイキ</t>
    </rPh>
    <rPh sb="7" eb="9">
      <t>ホケン</t>
    </rPh>
    <rPh sb="9" eb="11">
      <t>フクシ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</si>
  <si>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</si>
  <si>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秋葉区小須戸地域保健福祉センター</t>
    <rPh sb="3" eb="6">
      <t>コスド</t>
    </rPh>
    <rPh sb="6" eb="8">
      <t>チイキ</t>
    </rPh>
    <rPh sb="8" eb="10">
      <t>ホケン</t>
    </rPh>
    <rPh sb="10" eb="12">
      <t>フクシ</t>
    </rPh>
    <phoneticPr fontId="1"/>
  </si>
  <si>
    <t>南区味方地域保健福祉センター</t>
    <rPh sb="2" eb="4">
      <t>アジカタ</t>
    </rPh>
    <rPh sb="4" eb="6">
      <t>チイキ</t>
    </rPh>
    <rPh sb="6" eb="8">
      <t>ホケン</t>
    </rPh>
    <rPh sb="8" eb="10">
      <t>フクシ</t>
    </rPh>
    <phoneticPr fontId="1"/>
  </si>
  <si>
    <t>南区月潟地域保健福祉センター</t>
    <rPh sb="2" eb="3">
      <t>ガツ</t>
    </rPh>
    <rPh sb="3" eb="4">
      <t>ガタ</t>
    </rPh>
    <rPh sb="4" eb="6">
      <t>チイキ</t>
    </rPh>
    <rPh sb="6" eb="8">
      <t>ホケン</t>
    </rPh>
    <rPh sb="8" eb="10">
      <t>フクシ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</si>
  <si>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</si>
  <si>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</si>
  <si>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</si>
  <si>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</si>
  <si>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西蒲区岩室地域保健福祉センター</t>
    <rPh sb="3" eb="5">
      <t>イワムロ</t>
    </rPh>
    <rPh sb="5" eb="7">
      <t>チイキ</t>
    </rPh>
    <rPh sb="7" eb="9">
      <t>ホケン</t>
    </rPh>
    <rPh sb="9" eb="11">
      <t>フクシ</t>
    </rPh>
    <phoneticPr fontId="1"/>
  </si>
  <si>
    <t>西蒲区西川地域保健福祉センター</t>
    <rPh sb="3" eb="5">
      <t>ニシカワ</t>
    </rPh>
    <rPh sb="5" eb="7">
      <t>チイキ</t>
    </rPh>
    <rPh sb="7" eb="9">
      <t>ホケン</t>
    </rPh>
    <rPh sb="9" eb="11">
      <t>フクシ</t>
    </rPh>
    <phoneticPr fontId="1"/>
  </si>
  <si>
    <t>西蒲区潟東地域保健福祉センター</t>
    <rPh sb="3" eb="5">
      <t>カタヒガシ</t>
    </rPh>
    <rPh sb="5" eb="7">
      <t>チイキ</t>
    </rPh>
    <rPh sb="7" eb="9">
      <t>ホケン</t>
    </rPh>
    <rPh sb="9" eb="11">
      <t>フクシ</t>
    </rPh>
    <phoneticPr fontId="1"/>
  </si>
  <si>
    <t>西蒲区中之口地域保健福祉センター</t>
    <rPh sb="3" eb="4">
      <t>ナカ</t>
    </rPh>
    <rPh sb="4" eb="5">
      <t>コレ</t>
    </rPh>
    <rPh sb="5" eb="6">
      <t>クチ</t>
    </rPh>
    <rPh sb="6" eb="8">
      <t>チイキ</t>
    </rPh>
    <rPh sb="8" eb="10">
      <t>ホケン</t>
    </rPh>
    <rPh sb="10" eb="12">
      <t>フクシ</t>
    </rPh>
    <phoneticPr fontId="1"/>
  </si>
  <si>
    <t>所属</t>
    <rPh sb="0" eb="2">
      <t>ショゾク</t>
    </rPh>
    <phoneticPr fontId="1"/>
  </si>
  <si>
    <t>電話計</t>
    <rPh sb="0" eb="2">
      <t>デンワ</t>
    </rPh>
    <rPh sb="2" eb="3">
      <t>ケイ</t>
    </rPh>
    <phoneticPr fontId="1"/>
  </si>
  <si>
    <t>障がい福祉介護・訓練等給付[件]</t>
    <rPh sb="0" eb="1">
      <t>ショウ</t>
    </rPh>
    <rPh sb="3" eb="5">
      <t>フクシ</t>
    </rPh>
    <rPh sb="5" eb="7">
      <t>カイゴ</t>
    </rPh>
    <rPh sb="8" eb="10">
      <t>クンレン</t>
    </rPh>
    <rPh sb="10" eb="11">
      <t>トウ</t>
    </rPh>
    <rPh sb="11" eb="13">
      <t>キュウフ</t>
    </rPh>
    <phoneticPr fontId="1"/>
  </si>
  <si>
    <t>障がい福祉自立支援医療(精神)[件]</t>
    <rPh sb="5" eb="7">
      <t>ジリツ</t>
    </rPh>
    <rPh sb="7" eb="9">
      <t>シエン</t>
    </rPh>
    <rPh sb="9" eb="11">
      <t>イリョウ</t>
    </rPh>
    <phoneticPr fontId="1"/>
  </si>
  <si>
    <t>障がい福祉その他[件]</t>
    <rPh sb="7" eb="8">
      <t>タ</t>
    </rPh>
    <phoneticPr fontId="1"/>
  </si>
  <si>
    <t>児童福祉[件]</t>
    <rPh sb="0" eb="2">
      <t>ジドウ</t>
    </rPh>
    <rPh sb="2" eb="4">
      <t>フクシ</t>
    </rPh>
    <phoneticPr fontId="1"/>
  </si>
  <si>
    <t>介護保険[件]</t>
    <rPh sb="0" eb="2">
      <t>カイゴ</t>
    </rPh>
    <rPh sb="2" eb="4">
      <t>ホケン</t>
    </rPh>
    <rPh sb="5" eb="6">
      <t>ケン</t>
    </rPh>
    <phoneticPr fontId="1"/>
  </si>
  <si>
    <t>高齢者福祉[件]</t>
    <rPh sb="0" eb="3">
      <t>コウレイシャ</t>
    </rPh>
    <rPh sb="3" eb="5">
      <t>フクシ</t>
    </rPh>
    <rPh sb="6" eb="7">
      <t>ケン</t>
    </rPh>
    <phoneticPr fontId="1"/>
  </si>
  <si>
    <t>生活保護[件]</t>
    <rPh sb="0" eb="2">
      <t>セイカツ</t>
    </rPh>
    <rPh sb="2" eb="4">
      <t>ホゴ</t>
    </rPh>
    <phoneticPr fontId="1"/>
  </si>
  <si>
    <t>母子保健[件]</t>
    <rPh sb="0" eb="2">
      <t>ボシ</t>
    </rPh>
    <rPh sb="2" eb="4">
      <t>ホケン</t>
    </rPh>
    <phoneticPr fontId="1"/>
  </si>
  <si>
    <t>感染症[件]</t>
    <rPh sb="0" eb="3">
      <t>カンセンショウ</t>
    </rPh>
    <phoneticPr fontId="1"/>
  </si>
  <si>
    <t>成人老人保健[件]</t>
    <rPh sb="0" eb="2">
      <t>セイジン</t>
    </rPh>
    <rPh sb="2" eb="4">
      <t>ロウジン</t>
    </rPh>
    <rPh sb="4" eb="6">
      <t>ホケン</t>
    </rPh>
    <phoneticPr fontId="1"/>
  </si>
  <si>
    <t>精神保健[件]</t>
    <rPh sb="0" eb="2">
      <t>セイシン</t>
    </rPh>
    <rPh sb="2" eb="4">
      <t>ホケン</t>
    </rPh>
    <phoneticPr fontId="1"/>
  </si>
  <si>
    <t>難病[件]</t>
    <rPh sb="0" eb="2">
      <t>ナンビョウ</t>
    </rPh>
    <phoneticPr fontId="1"/>
  </si>
  <si>
    <t>その他[件]</t>
    <rPh sb="2" eb="3">
      <t>タ</t>
    </rPh>
    <phoneticPr fontId="1"/>
  </si>
  <si>
    <t>相談件数の合計[件]</t>
    <rPh sb="0" eb="2">
      <t>ソウダン</t>
    </rPh>
    <rPh sb="2" eb="4">
      <t>ケンスウ</t>
    </rPh>
    <rPh sb="5" eb="6">
      <t>ゴウ</t>
    </rPh>
    <rPh sb="6" eb="7">
      <t>ケイ</t>
    </rPh>
    <phoneticPr fontId="1"/>
  </si>
  <si>
    <t>電話相談者数（実数）[人]</t>
    <rPh sb="0" eb="2">
      <t>デンワ</t>
    </rPh>
    <rPh sb="2" eb="5">
      <t>ソウダンシャ</t>
    </rPh>
    <rPh sb="5" eb="6">
      <t>スウ</t>
    </rPh>
    <rPh sb="7" eb="8">
      <t>ジツ</t>
    </rPh>
    <rPh sb="8" eb="9">
      <t>スウ</t>
    </rPh>
    <rPh sb="11" eb="12">
      <t>ニン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</si>
  <si>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</si>
  <si>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</si>
  <si>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f-01-01-02　平成29年度地域保健福祉センター等電話相談実績</t>
    <rPh sb="11" eb="13">
      <t>ヘイセイ</t>
    </rPh>
    <rPh sb="15" eb="16">
      <t>ネン</t>
    </rPh>
    <rPh sb="16" eb="17">
      <t>ド</t>
    </rPh>
    <rPh sb="17" eb="19">
      <t>チイキ</t>
    </rPh>
    <rPh sb="19" eb="21">
      <t>ホケン</t>
    </rPh>
    <rPh sb="21" eb="23">
      <t>フクシ</t>
    </rPh>
    <rPh sb="27" eb="28">
      <t>トウ</t>
    </rPh>
    <rPh sb="28" eb="30">
      <t>デンワ</t>
    </rPh>
    <rPh sb="30" eb="32">
      <t>ソウダン</t>
    </rPh>
    <rPh sb="32" eb="34">
      <t>ジッセキ</t>
    </rPh>
    <phoneticPr fontId="1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</si>
</sst>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0" fontId="3" fillId="0" borderId="14" xfId="0" applyNumberFormat="1" applyFont="1" applyFill="1" applyBorder="1">
      <alignment vertical="center"/>
    </xf>
    <xf numFmtId="0" fontId="3" fillId="0" borderId="15" xfId="0" applyNumberFormat="1" applyFont="1" applyFill="1" applyBorder="1">
      <alignment vertical="center"/>
    </xf>
    <xf numFmtId="0" fontId="3" fillId="0" borderId="16" xfId="0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0" fontId="3" fillId="0" borderId="2" xfId="0" applyNumberFormat="1" applyFont="1" applyFill="1" applyBorder="1">
      <alignment vertical="center"/>
    </xf>
    <xf numFmtId="0" fontId="3" fillId="0" borderId="26" xfId="0" applyNumberFormat="1" applyFont="1" applyFill="1" applyBorder="1">
      <alignment vertical="center"/>
    </xf>
    <xf numFmtId="0" fontId="3" fillId="0" borderId="27" xfId="0" applyNumberFormat="1" applyFont="1" applyFill="1" applyBorder="1">
      <alignment vertical="center"/>
    </xf>
    <xf numFmtId="0" fontId="3" fillId="0" borderId="28" xfId="0" applyNumberFormat="1" applyFont="1" applyFill="1" applyBorder="1">
      <alignment vertical="center"/>
    </xf>
    <xf numFmtId="0" fontId="3" fillId="0" borderId="29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18" xfId="0" applyNumberFormat="1" applyFont="1" applyFill="1" applyBorder="1">
      <alignment vertical="center"/>
    </xf>
    <xf numFmtId="0" fontId="3" fillId="0" borderId="19" xfId="0" applyNumberFormat="1" applyFont="1" applyFill="1" applyBorder="1">
      <alignment vertical="center"/>
    </xf>
    <xf numFmtId="0" fontId="3" fillId="0" borderId="20" xfId="0" applyNumberFormat="1" applyFont="1" applyFill="1" applyBorder="1">
      <alignment vertical="center"/>
    </xf>
    <xf numFmtId="0" fontId="3" fillId="0" borderId="21" xfId="0" applyNumberFormat="1" applyFont="1" applyFill="1" applyBorder="1">
      <alignment vertical="center"/>
    </xf>
    <xf numFmtId="0" fontId="3" fillId="0" borderId="4" xfId="0" applyNumberFormat="1" applyFont="1" applyFill="1" applyBorder="1">
      <alignment vertical="center"/>
    </xf>
    <xf numFmtId="0" fontId="3" fillId="0" borderId="22" xfId="0" applyNumberFormat="1" applyFont="1" applyFill="1" applyBorder="1">
      <alignment vertical="center"/>
    </xf>
    <xf numFmtId="0" fontId="3" fillId="0" borderId="23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5" xfId="0" applyNumberFormat="1" applyFont="1" applyFill="1" applyBorder="1">
      <alignment vertical="center"/>
    </xf>
    <xf numFmtId="0" fontId="3" fillId="0" borderId="5" xfId="0" applyNumberFormat="1" applyFont="1" applyFill="1" applyBorder="1">
      <alignment vertical="center"/>
    </xf>
    <xf numFmtId="0" fontId="3" fillId="0" borderId="30" xfId="0" applyNumberFormat="1" applyFont="1" applyFill="1" applyBorder="1">
      <alignment vertical="center"/>
    </xf>
    <xf numFmtId="0" fontId="3" fillId="0" borderId="11" xfId="0" applyNumberFormat="1" applyFont="1" applyFill="1" applyBorder="1">
      <alignment vertical="center"/>
    </xf>
    <xf numFmtId="0" fontId="3" fillId="0" borderId="12" xfId="0" applyNumberFormat="1" applyFont="1" applyFill="1" applyBorder="1">
      <alignment vertical="center"/>
    </xf>
    <xf numFmtId="0" fontId="3" fillId="0" borderId="1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90" zoomScaleNormal="90" zoomScaleSheetLayoutView="80" workbookViewId="0">
      <selection activeCell="R18" sqref="R18"/>
    </sheetView>
  </sheetViews>
  <sheetFormatPr defaultRowHeight="18" customHeight="1"/>
  <cols>
    <col min="1" max="1" width="30.625" style="2" customWidth="1"/>
    <col min="2" max="2" width="10.75" style="2" customWidth="1"/>
    <col min="3" max="5" width="9" style="2"/>
    <col min="6" max="6" width="11.25" style="2" customWidth="1"/>
    <col min="7" max="15" width="9" style="2"/>
    <col min="16" max="16" width="10.125" style="2" customWidth="1"/>
    <col min="17" max="16384" width="9" style="2"/>
  </cols>
  <sheetData>
    <row r="1" spans="1:16" ht="18" customHeight="1">
      <c r="A1" s="2" t="s">
        <v>40</v>
      </c>
    </row>
    <row r="2" spans="1:16" ht="57" customHeight="1">
      <c r="A2" s="3" t="s">
        <v>21</v>
      </c>
      <c r="B2" s="4" t="s">
        <v>37</v>
      </c>
      <c r="C2" s="5" t="s">
        <v>27</v>
      </c>
      <c r="D2" s="6" t="s">
        <v>28</v>
      </c>
      <c r="E2" s="7" t="s">
        <v>23</v>
      </c>
      <c r="F2" s="7" t="s">
        <v>24</v>
      </c>
      <c r="G2" s="7" t="s">
        <v>25</v>
      </c>
      <c r="H2" s="8" t="s">
        <v>26</v>
      </c>
      <c r="I2" s="8" t="s">
        <v>29</v>
      </c>
      <c r="J2" s="9" t="s">
        <v>30</v>
      </c>
      <c r="K2" s="8" t="s">
        <v>31</v>
      </c>
      <c r="L2" s="8" t="s">
        <v>32</v>
      </c>
      <c r="M2" s="8" t="s">
        <v>33</v>
      </c>
      <c r="N2" s="10" t="s">
        <v>34</v>
      </c>
      <c r="O2" s="4" t="s">
        <v>35</v>
      </c>
      <c r="P2" s="4" t="s">
        <v>36</v>
      </c>
    </row>
    <row r="3" spans="1:16" ht="18" customHeight="1">
      <c r="A3" s="11" t="s">
        <v>0</v>
      </c>
      <c r="B3" s="17">
        <v>620</v>
      </c>
      <c r="C3" s="18">
        <v>3</v>
      </c>
      <c r="D3" s="19">
        <v>5</v>
      </c>
      <c r="E3" s="19">
        <v>1</v>
      </c>
      <c r="F3" s="19">
        <v>2</v>
      </c>
      <c r="G3" s="19">
        <v>8</v>
      </c>
      <c r="H3" s="19">
        <v>98</v>
      </c>
      <c r="I3" s="19">
        <v>9</v>
      </c>
      <c r="J3" s="20">
        <v>293</v>
      </c>
      <c r="K3" s="19">
        <v>57</v>
      </c>
      <c r="L3" s="19">
        <v>35</v>
      </c>
      <c r="M3" s="19">
        <v>203</v>
      </c>
      <c r="N3" s="21">
        <v>31</v>
      </c>
      <c r="O3" s="17">
        <v>1</v>
      </c>
      <c r="P3" s="17">
        <f>SUM(C3:O3)</f>
        <v>746</v>
      </c>
    </row>
    <row r="4" spans="1:16" ht="18" customHeight="1">
      <c r="A4" s="12" t="s">
        <v>1</v>
      </c>
      <c r="B4" s="22">
        <v>121</v>
      </c>
      <c r="C4" s="23">
        <v>3</v>
      </c>
      <c r="D4" s="24">
        <v>3</v>
      </c>
      <c r="E4" s="24">
        <v>4</v>
      </c>
      <c r="F4" s="24">
        <v>10</v>
      </c>
      <c r="G4" s="24">
        <v>5</v>
      </c>
      <c r="H4" s="24">
        <v>2</v>
      </c>
      <c r="I4" s="24">
        <v>0</v>
      </c>
      <c r="J4" s="25">
        <v>39</v>
      </c>
      <c r="K4" s="24">
        <v>3</v>
      </c>
      <c r="L4" s="24">
        <v>23</v>
      </c>
      <c r="M4" s="24">
        <v>70</v>
      </c>
      <c r="N4" s="26">
        <v>4</v>
      </c>
      <c r="O4" s="22">
        <v>0</v>
      </c>
      <c r="P4" s="22">
        <f t="shared" ref="P4:P11" si="0">SUM(C4:O4)</f>
        <v>166</v>
      </c>
    </row>
    <row r="5" spans="1:16" ht="18" customHeight="1">
      <c r="A5" s="11" t="s">
        <v>2</v>
      </c>
      <c r="B5" s="27">
        <v>1475</v>
      </c>
      <c r="C5" s="28">
        <v>11</v>
      </c>
      <c r="D5" s="29">
        <v>3</v>
      </c>
      <c r="E5" s="29">
        <v>112</v>
      </c>
      <c r="F5" s="29">
        <v>0</v>
      </c>
      <c r="G5" s="29">
        <v>82</v>
      </c>
      <c r="H5" s="29">
        <v>49</v>
      </c>
      <c r="I5" s="29">
        <v>85</v>
      </c>
      <c r="J5" s="30">
        <v>778</v>
      </c>
      <c r="K5" s="29">
        <v>134</v>
      </c>
      <c r="L5" s="29">
        <v>111</v>
      </c>
      <c r="M5" s="29">
        <v>342</v>
      </c>
      <c r="N5" s="31">
        <v>115</v>
      </c>
      <c r="O5" s="27">
        <v>27</v>
      </c>
      <c r="P5" s="27">
        <f t="shared" si="0"/>
        <v>1849</v>
      </c>
    </row>
    <row r="6" spans="1:16" ht="18" customHeight="1">
      <c r="A6" s="12" t="s">
        <v>3</v>
      </c>
      <c r="B6" s="22">
        <v>2595</v>
      </c>
      <c r="C6" s="23">
        <v>174</v>
      </c>
      <c r="D6" s="24">
        <v>8</v>
      </c>
      <c r="E6" s="24">
        <v>0</v>
      </c>
      <c r="F6" s="24">
        <v>430</v>
      </c>
      <c r="G6" s="24">
        <v>263</v>
      </c>
      <c r="H6" s="24">
        <v>0</v>
      </c>
      <c r="I6" s="24">
        <v>77</v>
      </c>
      <c r="J6" s="25">
        <v>343</v>
      </c>
      <c r="K6" s="24">
        <v>0</v>
      </c>
      <c r="L6" s="24">
        <v>621</v>
      </c>
      <c r="M6" s="24">
        <v>113</v>
      </c>
      <c r="N6" s="26">
        <v>561</v>
      </c>
      <c r="O6" s="22">
        <v>5</v>
      </c>
      <c r="P6" s="22">
        <f t="shared" si="0"/>
        <v>2595</v>
      </c>
    </row>
    <row r="7" spans="1:16" ht="18" customHeight="1">
      <c r="A7" s="13" t="s">
        <v>4</v>
      </c>
      <c r="B7" s="27">
        <v>1130</v>
      </c>
      <c r="C7" s="28">
        <v>73</v>
      </c>
      <c r="D7" s="29">
        <v>73</v>
      </c>
      <c r="E7" s="29">
        <v>1</v>
      </c>
      <c r="F7" s="29">
        <v>69</v>
      </c>
      <c r="G7" s="29">
        <v>73</v>
      </c>
      <c r="H7" s="29">
        <v>298</v>
      </c>
      <c r="I7" s="29">
        <v>31</v>
      </c>
      <c r="J7" s="30">
        <v>545</v>
      </c>
      <c r="K7" s="29">
        <v>83</v>
      </c>
      <c r="L7" s="29">
        <v>75</v>
      </c>
      <c r="M7" s="29">
        <v>463</v>
      </c>
      <c r="N7" s="31">
        <v>121</v>
      </c>
      <c r="O7" s="27">
        <v>32</v>
      </c>
      <c r="P7" s="27">
        <f t="shared" si="0"/>
        <v>1937</v>
      </c>
    </row>
    <row r="8" spans="1:16" ht="18" customHeight="1">
      <c r="A8" s="14" t="s">
        <v>5</v>
      </c>
      <c r="B8" s="32">
        <v>1362</v>
      </c>
      <c r="C8" s="33">
        <v>25</v>
      </c>
      <c r="D8" s="34">
        <v>9</v>
      </c>
      <c r="E8" s="34">
        <v>0</v>
      </c>
      <c r="F8" s="34">
        <v>9</v>
      </c>
      <c r="G8" s="34">
        <v>7</v>
      </c>
      <c r="H8" s="34">
        <v>17</v>
      </c>
      <c r="I8" s="34">
        <v>3</v>
      </c>
      <c r="J8" s="35">
        <v>699</v>
      </c>
      <c r="K8" s="34">
        <v>177</v>
      </c>
      <c r="L8" s="34">
        <v>121</v>
      </c>
      <c r="M8" s="34">
        <v>164</v>
      </c>
      <c r="N8" s="36">
        <v>133</v>
      </c>
      <c r="O8" s="32">
        <v>13</v>
      </c>
      <c r="P8" s="32">
        <f t="shared" si="0"/>
        <v>1377</v>
      </c>
    </row>
    <row r="9" spans="1:16" ht="18" customHeight="1">
      <c r="A9" s="12" t="s">
        <v>6</v>
      </c>
      <c r="B9" s="22">
        <v>1166</v>
      </c>
      <c r="C9" s="23">
        <v>59</v>
      </c>
      <c r="D9" s="24">
        <v>64</v>
      </c>
      <c r="E9" s="24">
        <v>14</v>
      </c>
      <c r="F9" s="24">
        <v>52</v>
      </c>
      <c r="G9" s="24">
        <v>39</v>
      </c>
      <c r="H9" s="24">
        <v>29</v>
      </c>
      <c r="I9" s="24">
        <v>122</v>
      </c>
      <c r="J9" s="25">
        <v>455</v>
      </c>
      <c r="K9" s="24">
        <v>180</v>
      </c>
      <c r="L9" s="24">
        <v>309</v>
      </c>
      <c r="M9" s="24">
        <v>628</v>
      </c>
      <c r="N9" s="26">
        <v>121</v>
      </c>
      <c r="O9" s="22">
        <v>56</v>
      </c>
      <c r="P9" s="22">
        <f t="shared" si="0"/>
        <v>2128</v>
      </c>
    </row>
    <row r="10" spans="1:16" ht="18" customHeight="1">
      <c r="A10" s="11" t="s">
        <v>7</v>
      </c>
      <c r="B10" s="17">
        <v>751</v>
      </c>
      <c r="C10" s="18">
        <v>5</v>
      </c>
      <c r="D10" s="19">
        <v>17</v>
      </c>
      <c r="E10" s="19">
        <v>0</v>
      </c>
      <c r="F10" s="19">
        <v>6</v>
      </c>
      <c r="G10" s="19">
        <v>120</v>
      </c>
      <c r="H10" s="19">
        <v>38</v>
      </c>
      <c r="I10" s="19">
        <v>11</v>
      </c>
      <c r="J10" s="20">
        <v>356</v>
      </c>
      <c r="K10" s="19">
        <v>12</v>
      </c>
      <c r="L10" s="19">
        <v>35</v>
      </c>
      <c r="M10" s="19">
        <v>347</v>
      </c>
      <c r="N10" s="21">
        <v>43</v>
      </c>
      <c r="O10" s="17">
        <v>1</v>
      </c>
      <c r="P10" s="17">
        <f t="shared" si="0"/>
        <v>991</v>
      </c>
    </row>
    <row r="11" spans="1:16" ht="18" customHeight="1">
      <c r="A11" s="15" t="s">
        <v>8</v>
      </c>
      <c r="B11" s="37">
        <v>36</v>
      </c>
      <c r="C11" s="38">
        <v>12</v>
      </c>
      <c r="D11" s="39">
        <v>0</v>
      </c>
      <c r="E11" s="39">
        <v>0</v>
      </c>
      <c r="F11" s="39">
        <v>8</v>
      </c>
      <c r="G11" s="39">
        <v>0</v>
      </c>
      <c r="H11" s="39">
        <v>0</v>
      </c>
      <c r="I11" s="39">
        <v>0</v>
      </c>
      <c r="J11" s="40">
        <v>3</v>
      </c>
      <c r="K11" s="39">
        <v>1</v>
      </c>
      <c r="L11" s="39">
        <v>6</v>
      </c>
      <c r="M11" s="39">
        <v>0</v>
      </c>
      <c r="N11" s="41">
        <v>4</v>
      </c>
      <c r="O11" s="37">
        <v>2</v>
      </c>
      <c r="P11" s="37">
        <f t="shared" si="0"/>
        <v>36</v>
      </c>
    </row>
    <row r="12" spans="1:16" ht="18" customHeight="1">
      <c r="A12" s="11" t="s">
        <v>9</v>
      </c>
      <c r="B12" s="17">
        <f>1895+523</f>
        <v>2418</v>
      </c>
      <c r="C12" s="18">
        <f>29+6</f>
        <v>35</v>
      </c>
      <c r="D12" s="19">
        <v>15</v>
      </c>
      <c r="E12" s="19">
        <v>268</v>
      </c>
      <c r="F12" s="19">
        <f>4+0</f>
        <v>4</v>
      </c>
      <c r="G12" s="19">
        <v>187</v>
      </c>
      <c r="H12" s="19">
        <v>160</v>
      </c>
      <c r="I12" s="19">
        <v>111</v>
      </c>
      <c r="J12" s="20">
        <f>650+153</f>
        <v>803</v>
      </c>
      <c r="K12" s="19">
        <f>138+20</f>
        <v>158</v>
      </c>
      <c r="L12" s="19">
        <f>370+93</f>
        <v>463</v>
      </c>
      <c r="M12" s="19">
        <f>1085+239</f>
        <v>1324</v>
      </c>
      <c r="N12" s="21">
        <f>108+10</f>
        <v>118</v>
      </c>
      <c r="O12" s="17">
        <f>8+2</f>
        <v>10</v>
      </c>
      <c r="P12" s="17">
        <f t="shared" ref="P12:P24" si="1">SUM(C12:O12)</f>
        <v>3656</v>
      </c>
    </row>
    <row r="13" spans="1:16" ht="18" customHeight="1">
      <c r="A13" s="15" t="s">
        <v>10</v>
      </c>
      <c r="B13" s="37">
        <v>1</v>
      </c>
      <c r="C13" s="38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24">
        <v>0</v>
      </c>
      <c r="J13" s="40">
        <v>0</v>
      </c>
      <c r="K13" s="39">
        <v>1</v>
      </c>
      <c r="L13" s="39">
        <v>0</v>
      </c>
      <c r="M13" s="39">
        <v>0</v>
      </c>
      <c r="N13" s="41">
        <v>0</v>
      </c>
      <c r="O13" s="37">
        <v>0</v>
      </c>
      <c r="P13" s="37">
        <f t="shared" si="1"/>
        <v>1</v>
      </c>
    </row>
    <row r="14" spans="1:16" ht="18" customHeight="1">
      <c r="A14" s="11" t="s">
        <v>38</v>
      </c>
      <c r="B14" s="17">
        <v>479</v>
      </c>
      <c r="C14" s="18">
        <v>1</v>
      </c>
      <c r="D14" s="19">
        <v>5</v>
      </c>
      <c r="E14" s="19">
        <v>0</v>
      </c>
      <c r="F14" s="19">
        <v>2</v>
      </c>
      <c r="G14" s="19">
        <v>79</v>
      </c>
      <c r="H14" s="19">
        <v>13</v>
      </c>
      <c r="I14" s="19">
        <v>2</v>
      </c>
      <c r="J14" s="20">
        <v>419</v>
      </c>
      <c r="K14" s="19">
        <v>30</v>
      </c>
      <c r="L14" s="19">
        <v>287</v>
      </c>
      <c r="M14" s="19">
        <v>631</v>
      </c>
      <c r="N14" s="21">
        <v>61</v>
      </c>
      <c r="O14" s="17">
        <v>0</v>
      </c>
      <c r="P14" s="17">
        <f t="shared" si="1"/>
        <v>1530</v>
      </c>
    </row>
    <row r="15" spans="1:16" ht="18" customHeight="1">
      <c r="A15" s="14" t="s">
        <v>11</v>
      </c>
      <c r="B15" s="32">
        <v>7</v>
      </c>
      <c r="C15" s="33">
        <v>3</v>
      </c>
      <c r="D15" s="34">
        <v>0</v>
      </c>
      <c r="E15" s="34">
        <v>0</v>
      </c>
      <c r="F15" s="34">
        <v>2</v>
      </c>
      <c r="G15" s="34">
        <v>0</v>
      </c>
      <c r="H15" s="34">
        <v>0</v>
      </c>
      <c r="I15" s="34">
        <v>0</v>
      </c>
      <c r="J15" s="35">
        <v>0</v>
      </c>
      <c r="K15" s="34">
        <v>0</v>
      </c>
      <c r="L15" s="34">
        <v>0</v>
      </c>
      <c r="M15" s="34">
        <v>2</v>
      </c>
      <c r="N15" s="36">
        <v>0</v>
      </c>
      <c r="O15" s="32">
        <v>0</v>
      </c>
      <c r="P15" s="32">
        <f t="shared" si="1"/>
        <v>7</v>
      </c>
    </row>
    <row r="16" spans="1:16" ht="18" customHeight="1">
      <c r="A16" s="15" t="s">
        <v>12</v>
      </c>
      <c r="B16" s="37">
        <v>0</v>
      </c>
      <c r="C16" s="38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40">
        <v>0</v>
      </c>
      <c r="K16" s="39">
        <v>0</v>
      </c>
      <c r="L16" s="39">
        <v>0</v>
      </c>
      <c r="M16" s="39">
        <v>0</v>
      </c>
      <c r="N16" s="41">
        <v>0</v>
      </c>
      <c r="O16" s="37">
        <v>0</v>
      </c>
      <c r="P16" s="37">
        <f t="shared" si="1"/>
        <v>0</v>
      </c>
    </row>
    <row r="17" spans="1:16" ht="18" customHeight="1">
      <c r="A17" s="13" t="s">
        <v>13</v>
      </c>
      <c r="B17" s="27">
        <v>946</v>
      </c>
      <c r="C17" s="28">
        <v>2</v>
      </c>
      <c r="D17" s="29">
        <v>6</v>
      </c>
      <c r="E17" s="29">
        <v>2</v>
      </c>
      <c r="F17" s="29">
        <v>3</v>
      </c>
      <c r="G17" s="29">
        <v>4</v>
      </c>
      <c r="H17" s="29">
        <v>9</v>
      </c>
      <c r="I17" s="29">
        <v>6</v>
      </c>
      <c r="J17" s="30">
        <v>264</v>
      </c>
      <c r="K17" s="29">
        <v>79</v>
      </c>
      <c r="L17" s="29">
        <v>334</v>
      </c>
      <c r="M17" s="29">
        <v>331</v>
      </c>
      <c r="N17" s="31">
        <v>17</v>
      </c>
      <c r="O17" s="27">
        <v>8</v>
      </c>
      <c r="P17" s="27">
        <f t="shared" si="1"/>
        <v>1065</v>
      </c>
    </row>
    <row r="18" spans="1:16" ht="18" customHeight="1">
      <c r="A18" s="14" t="s">
        <v>14</v>
      </c>
      <c r="B18" s="32">
        <v>533</v>
      </c>
      <c r="C18" s="33">
        <v>22</v>
      </c>
      <c r="D18" s="34">
        <v>9</v>
      </c>
      <c r="E18" s="34">
        <v>2</v>
      </c>
      <c r="F18" s="34">
        <v>12</v>
      </c>
      <c r="G18" s="34">
        <v>11</v>
      </c>
      <c r="H18" s="34">
        <v>8</v>
      </c>
      <c r="I18" s="34">
        <v>2</v>
      </c>
      <c r="J18" s="35">
        <v>121</v>
      </c>
      <c r="K18" s="34">
        <v>16</v>
      </c>
      <c r="L18" s="34">
        <v>127</v>
      </c>
      <c r="M18" s="34">
        <v>68</v>
      </c>
      <c r="N18" s="36">
        <v>67</v>
      </c>
      <c r="O18" s="32">
        <v>123</v>
      </c>
      <c r="P18" s="32">
        <f t="shared" si="1"/>
        <v>588</v>
      </c>
    </row>
    <row r="19" spans="1:16" ht="18" customHeight="1">
      <c r="A19" s="12" t="s">
        <v>15</v>
      </c>
      <c r="B19" s="22">
        <v>215</v>
      </c>
      <c r="C19" s="23">
        <v>3</v>
      </c>
      <c r="D19" s="24">
        <v>3</v>
      </c>
      <c r="E19" s="24">
        <v>3</v>
      </c>
      <c r="F19" s="24">
        <v>5</v>
      </c>
      <c r="G19" s="24">
        <v>0</v>
      </c>
      <c r="H19" s="24">
        <v>17</v>
      </c>
      <c r="I19" s="24">
        <v>0</v>
      </c>
      <c r="J19" s="25">
        <v>70</v>
      </c>
      <c r="K19" s="24">
        <v>3</v>
      </c>
      <c r="L19" s="24">
        <v>77</v>
      </c>
      <c r="M19" s="24">
        <v>32</v>
      </c>
      <c r="N19" s="26">
        <v>9</v>
      </c>
      <c r="O19" s="22">
        <v>0</v>
      </c>
      <c r="P19" s="22">
        <f t="shared" si="1"/>
        <v>222</v>
      </c>
    </row>
    <row r="20" spans="1:16" ht="18" customHeight="1">
      <c r="A20" s="11" t="s">
        <v>16</v>
      </c>
      <c r="B20" s="17">
        <v>793</v>
      </c>
      <c r="C20" s="18">
        <v>13</v>
      </c>
      <c r="D20" s="19">
        <v>15</v>
      </c>
      <c r="E20" s="19">
        <v>15</v>
      </c>
      <c r="F20" s="19">
        <v>5</v>
      </c>
      <c r="G20" s="19">
        <v>11</v>
      </c>
      <c r="H20" s="19">
        <v>12</v>
      </c>
      <c r="I20" s="19">
        <v>5</v>
      </c>
      <c r="J20" s="20">
        <v>372</v>
      </c>
      <c r="K20" s="19">
        <v>53</v>
      </c>
      <c r="L20" s="19">
        <v>174</v>
      </c>
      <c r="M20" s="19">
        <v>236</v>
      </c>
      <c r="N20" s="21">
        <v>31</v>
      </c>
      <c r="O20" s="17">
        <v>5</v>
      </c>
      <c r="P20" s="17">
        <f t="shared" si="1"/>
        <v>947</v>
      </c>
    </row>
    <row r="21" spans="1:16" ht="18" customHeight="1">
      <c r="A21" s="13" t="s">
        <v>17</v>
      </c>
      <c r="B21" s="32">
        <v>36</v>
      </c>
      <c r="C21" s="33">
        <v>0</v>
      </c>
      <c r="D21" s="34">
        <v>1</v>
      </c>
      <c r="E21" s="34">
        <v>0</v>
      </c>
      <c r="F21" s="34">
        <v>3</v>
      </c>
      <c r="G21" s="34">
        <v>0</v>
      </c>
      <c r="H21" s="34">
        <v>0</v>
      </c>
      <c r="I21" s="34">
        <v>0</v>
      </c>
      <c r="J21" s="35">
        <v>0</v>
      </c>
      <c r="K21" s="34">
        <v>0</v>
      </c>
      <c r="L21" s="34">
        <v>32</v>
      </c>
      <c r="M21" s="34">
        <v>0</v>
      </c>
      <c r="N21" s="36">
        <v>0</v>
      </c>
      <c r="O21" s="32">
        <v>0</v>
      </c>
      <c r="P21" s="32">
        <f t="shared" si="1"/>
        <v>36</v>
      </c>
    </row>
    <row r="22" spans="1:16" ht="18" customHeight="1">
      <c r="A22" s="14" t="s">
        <v>18</v>
      </c>
      <c r="B22" s="32">
        <v>18</v>
      </c>
      <c r="C22" s="33">
        <v>0</v>
      </c>
      <c r="D22" s="34">
        <v>0</v>
      </c>
      <c r="E22" s="34">
        <v>0</v>
      </c>
      <c r="F22" s="34">
        <v>4</v>
      </c>
      <c r="G22" s="34">
        <v>0</v>
      </c>
      <c r="H22" s="34">
        <v>0</v>
      </c>
      <c r="I22" s="34">
        <v>0</v>
      </c>
      <c r="J22" s="35">
        <v>0</v>
      </c>
      <c r="K22" s="34">
        <v>0</v>
      </c>
      <c r="L22" s="34">
        <v>10</v>
      </c>
      <c r="M22" s="34">
        <v>0</v>
      </c>
      <c r="N22" s="36">
        <v>4</v>
      </c>
      <c r="O22" s="32">
        <v>0</v>
      </c>
      <c r="P22" s="32">
        <f t="shared" si="1"/>
        <v>18</v>
      </c>
    </row>
    <row r="23" spans="1:16" ht="18" customHeight="1">
      <c r="A23" s="14" t="s">
        <v>19</v>
      </c>
      <c r="B23" s="32">
        <v>30</v>
      </c>
      <c r="C23" s="33">
        <v>11</v>
      </c>
      <c r="D23" s="34">
        <v>3</v>
      </c>
      <c r="E23" s="34">
        <v>0</v>
      </c>
      <c r="F23" s="34">
        <v>3</v>
      </c>
      <c r="G23" s="34">
        <v>4</v>
      </c>
      <c r="H23" s="34">
        <v>0</v>
      </c>
      <c r="I23" s="34">
        <v>0</v>
      </c>
      <c r="J23" s="35">
        <v>2</v>
      </c>
      <c r="K23" s="34">
        <v>2</v>
      </c>
      <c r="L23" s="34">
        <v>3</v>
      </c>
      <c r="M23" s="34">
        <v>0</v>
      </c>
      <c r="N23" s="36">
        <v>1</v>
      </c>
      <c r="O23" s="32">
        <v>1</v>
      </c>
      <c r="P23" s="32">
        <f t="shared" si="1"/>
        <v>30</v>
      </c>
    </row>
    <row r="24" spans="1:16" ht="18" customHeight="1">
      <c r="A24" s="15" t="s">
        <v>20</v>
      </c>
      <c r="B24" s="37">
        <v>40</v>
      </c>
      <c r="C24" s="38">
        <v>10</v>
      </c>
      <c r="D24" s="39">
        <v>1</v>
      </c>
      <c r="E24" s="39">
        <v>0</v>
      </c>
      <c r="F24" s="39">
        <v>4</v>
      </c>
      <c r="G24" s="39">
        <v>3</v>
      </c>
      <c r="H24" s="39">
        <v>0</v>
      </c>
      <c r="I24" s="39">
        <v>0</v>
      </c>
      <c r="J24" s="40">
        <v>4</v>
      </c>
      <c r="K24" s="39">
        <v>0</v>
      </c>
      <c r="L24" s="39">
        <v>12</v>
      </c>
      <c r="M24" s="39">
        <v>0</v>
      </c>
      <c r="N24" s="41">
        <v>6</v>
      </c>
      <c r="O24" s="37">
        <v>1</v>
      </c>
      <c r="P24" s="37">
        <f t="shared" si="1"/>
        <v>41</v>
      </c>
    </row>
    <row r="25" spans="1:16" ht="18" customHeight="1">
      <c r="A25" s="16" t="s">
        <v>22</v>
      </c>
      <c r="B25" s="37">
        <f t="shared" ref="B25:O25" si="2">SUM(B3:B24)</f>
        <v>14772</v>
      </c>
      <c r="C25" s="39">
        <f t="shared" si="2"/>
        <v>465</v>
      </c>
      <c r="D25" s="39">
        <f t="shared" si="2"/>
        <v>240</v>
      </c>
      <c r="E25" s="39">
        <f t="shared" si="2"/>
        <v>422</v>
      </c>
      <c r="F25" s="39">
        <f t="shared" si="2"/>
        <v>633</v>
      </c>
      <c r="G25" s="39">
        <f t="shared" si="2"/>
        <v>896</v>
      </c>
      <c r="H25" s="39">
        <f t="shared" si="2"/>
        <v>750</v>
      </c>
      <c r="I25" s="39">
        <f t="shared" si="2"/>
        <v>464</v>
      </c>
      <c r="J25" s="40">
        <f t="shared" si="2"/>
        <v>5566</v>
      </c>
      <c r="K25" s="39">
        <f t="shared" si="2"/>
        <v>989</v>
      </c>
      <c r="L25" s="39">
        <f t="shared" si="2"/>
        <v>2855</v>
      </c>
      <c r="M25" s="39">
        <f t="shared" si="2"/>
        <v>4954</v>
      </c>
      <c r="N25" s="41">
        <f t="shared" si="2"/>
        <v>1447</v>
      </c>
      <c r="O25" s="37">
        <f t="shared" si="2"/>
        <v>285</v>
      </c>
      <c r="P25" s="37">
        <f>SUM(C25:O25)</f>
        <v>19966</v>
      </c>
    </row>
    <row r="26" spans="1:16" ht="18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</sheetData>
  <phoneticPr fontId="1"/>
  <pageMargins left="0.39370078740157483" right="0.39370078740157483" top="0.59055118110236227" bottom="0.59055118110236227" header="0.31496062992125984" footer="0.31496062992125984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f-01-01-02</vt:lpstr>
      <vt:lpstr>'f-01-01-02'!Print_Area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IT推進課</cp:lastModifiedBy>
  <cp:lastPrinted>2018-12-21T07:31:46Z</cp:lastPrinted>
  <dcterms:created xsi:type="dcterms:W3CDTF">2007-10-18T05:14:09Z</dcterms:created>
  <dcterms:modified xsi:type="dcterms:W3CDTF">2018-12-21T07:32:05Z</dcterms:modified>
</cp:coreProperties>
</file>